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_P&amp;T COMMITTEE OPERATION\_P&amp;T MEETINGS\2026\April 2026\Meeting Materials\"/>
    </mc:Choice>
  </mc:AlternateContent>
  <xr:revisionPtr revIDLastSave="0" documentId="13_ncr:1_{76F9CFC3-A11E-440A-A9A5-A6E2D38C9C63}" xr6:coauthVersionLast="47" xr6:coauthVersionMax="47" xr10:uidLastSave="{00000000-0000-0000-0000-000000000000}"/>
  <bookViews>
    <workbookView xWindow="-120" yWindow="-120" windowWidth="20730" windowHeight="11160" firstSheet="5" activeTab="8" xr2:uid="{8DB12288-61AD-4E11-A546-9A051856182B}"/>
  </bookViews>
  <sheets>
    <sheet name="Pharm Pregab Totals" sheetId="3" r:id="rId1"/>
    <sheet name="Phys Pregab Totals" sheetId="5" r:id="rId2"/>
    <sheet name="Pharm Gabapentin Totals" sheetId="8" r:id="rId3"/>
    <sheet name="Phys Gabapentin Totals" sheetId="10" r:id="rId4"/>
    <sheet name="Pharm Pregab Detail" sheetId="1" r:id="rId5"/>
    <sheet name="Phys Pregab Detail" sheetId="2" r:id="rId6"/>
    <sheet name="Pharm Gabapentin Detail" sheetId="7" r:id="rId7"/>
    <sheet name="Phys Gabapentin Detail" sheetId="9" r:id="rId8"/>
    <sheet name="MTUS Listings"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2" l="1"/>
  <c r="H48" i="2"/>
  <c r="F3" i="10"/>
  <c r="F4" i="10"/>
  <c r="F5" i="10"/>
  <c r="F6" i="10"/>
  <c r="F7" i="10"/>
  <c r="F2" i="10"/>
  <c r="D3" i="10"/>
  <c r="D4" i="10"/>
  <c r="D5" i="10"/>
  <c r="D6" i="10"/>
  <c r="D7" i="10"/>
  <c r="D2" i="10"/>
  <c r="E8" i="10"/>
  <c r="C8" i="10"/>
  <c r="H206" i="7"/>
  <c r="F206" i="7"/>
  <c r="F15" i="8"/>
  <c r="F3" i="8"/>
  <c r="F4" i="8"/>
  <c r="F5" i="8"/>
  <c r="F6" i="8"/>
  <c r="F7" i="8"/>
  <c r="F8" i="8"/>
  <c r="F9" i="8"/>
  <c r="F10" i="8"/>
  <c r="F11" i="8"/>
  <c r="F12" i="8"/>
  <c r="F13" i="8"/>
  <c r="F14" i="8"/>
  <c r="F2" i="8"/>
  <c r="D3" i="8"/>
  <c r="D4" i="8"/>
  <c r="D5" i="8"/>
  <c r="D6" i="8"/>
  <c r="D7" i="8"/>
  <c r="D8" i="8"/>
  <c r="D9" i="8"/>
  <c r="D10" i="8"/>
  <c r="D11" i="8"/>
  <c r="D12" i="8"/>
  <c r="D13" i="8"/>
  <c r="D14" i="8"/>
  <c r="D15" i="8"/>
  <c r="D2" i="8"/>
  <c r="E16" i="8"/>
  <c r="C16" i="8"/>
  <c r="H161" i="1"/>
  <c r="F161" i="1"/>
  <c r="H160" i="1"/>
  <c r="H157" i="1"/>
  <c r="F157" i="1"/>
  <c r="F160" i="1"/>
  <c r="E9" i="5"/>
  <c r="C9" i="5"/>
  <c r="F6" i="5" l="1"/>
  <c r="D6" i="5"/>
  <c r="H14" i="3"/>
  <c r="G14" i="3"/>
  <c r="E14" i="3"/>
  <c r="C14" i="3"/>
  <c r="F7" i="3"/>
  <c r="D11" i="3"/>
  <c r="F3" i="5" l="1"/>
  <c r="D8" i="5"/>
  <c r="F5" i="5"/>
  <c r="F8" i="5"/>
  <c r="F2" i="5"/>
  <c r="D5" i="5"/>
  <c r="D4" i="5"/>
  <c r="D3" i="5"/>
  <c r="D2" i="5"/>
  <c r="D7" i="5"/>
  <c r="F4" i="5"/>
  <c r="F7" i="5"/>
  <c r="D13" i="3"/>
  <c r="D4" i="3"/>
  <c r="D3" i="3"/>
  <c r="D9" i="3"/>
  <c r="D2" i="3"/>
  <c r="D8" i="3"/>
  <c r="D7" i="3"/>
  <c r="D6" i="3"/>
  <c r="F5" i="3"/>
  <c r="F10" i="3"/>
  <c r="F12" i="3"/>
  <c r="F11" i="3"/>
  <c r="F8" i="3"/>
  <c r="F4" i="3"/>
  <c r="F3" i="3"/>
  <c r="F9" i="3"/>
  <c r="F2" i="3"/>
  <c r="F6" i="3"/>
  <c r="D5" i="3"/>
  <c r="D10" i="3"/>
  <c r="F13" i="3"/>
  <c r="D12" i="3"/>
</calcChain>
</file>

<file path=xl/sharedStrings.xml><?xml version="1.0" encoding="utf-8"?>
<sst xmlns="http://schemas.openxmlformats.org/spreadsheetml/2006/main" count="2709" uniqueCount="480">
  <si>
    <t>64980041309</t>
  </si>
  <si>
    <t>72205001490</t>
  </si>
  <si>
    <t>69238131309</t>
  </si>
  <si>
    <t>31722061390</t>
  </si>
  <si>
    <t>65862076190</t>
  </si>
  <si>
    <t>76282057190</t>
  </si>
  <si>
    <t>69097068105</t>
  </si>
  <si>
    <t>67877046590</t>
  </si>
  <si>
    <t>67877046505</t>
  </si>
  <si>
    <t>50228035390</t>
  </si>
  <si>
    <t>64980041310</t>
  </si>
  <si>
    <t>69367032709</t>
  </si>
  <si>
    <t>62332012290</t>
  </si>
  <si>
    <t>43598029490</t>
  </si>
  <si>
    <t>71610035770</t>
  </si>
  <si>
    <t>71610032970</t>
  </si>
  <si>
    <t>43547050909</t>
  </si>
  <si>
    <t>76420024830</t>
  </si>
  <si>
    <t>60505379609</t>
  </si>
  <si>
    <t>43598029466</t>
  </si>
  <si>
    <t>76420058330</t>
  </si>
  <si>
    <t>72205001590</t>
  </si>
  <si>
    <t>64980041409</t>
  </si>
  <si>
    <t>69238131409</t>
  </si>
  <si>
    <t>31722061490</t>
  </si>
  <si>
    <t>76282057290</t>
  </si>
  <si>
    <t>65862076290</t>
  </si>
  <si>
    <t>69097068205</t>
  </si>
  <si>
    <t>67877046605</t>
  </si>
  <si>
    <t>50228035490</t>
  </si>
  <si>
    <t>31722061405</t>
  </si>
  <si>
    <t>62332012390</t>
  </si>
  <si>
    <t>67877046690</t>
  </si>
  <si>
    <t>60505379709</t>
  </si>
  <si>
    <t>69367032809</t>
  </si>
  <si>
    <t>71610061846</t>
  </si>
  <si>
    <t>43598029590</t>
  </si>
  <si>
    <t>71205087378</t>
  </si>
  <si>
    <t>64980041410</t>
  </si>
  <si>
    <t>59762135101</t>
  </si>
  <si>
    <t>43598029566</t>
  </si>
  <si>
    <t>82619012601</t>
  </si>
  <si>
    <t>69238131509</t>
  </si>
  <si>
    <t>64980041509</t>
  </si>
  <si>
    <t>72205001690</t>
  </si>
  <si>
    <t>31722061590</t>
  </si>
  <si>
    <t>69367032909</t>
  </si>
  <si>
    <t>50228035590</t>
  </si>
  <si>
    <t>76282057390</t>
  </si>
  <si>
    <t>69097068305</t>
  </si>
  <si>
    <t>65862076390</t>
  </si>
  <si>
    <t>67877046790</t>
  </si>
  <si>
    <t>62332012490</t>
  </si>
  <si>
    <t>43547051109</t>
  </si>
  <si>
    <t>43598029690</t>
  </si>
  <si>
    <t>82619012701</t>
  </si>
  <si>
    <t>72205001790</t>
  </si>
  <si>
    <t>64980041609</t>
  </si>
  <si>
    <t>50228035690</t>
  </si>
  <si>
    <t>69238131609</t>
  </si>
  <si>
    <t>69097068405</t>
  </si>
  <si>
    <t>43598029790</t>
  </si>
  <si>
    <t>67877046890</t>
  </si>
  <si>
    <t>65862076490</t>
  </si>
  <si>
    <t>31722061690</t>
  </si>
  <si>
    <t>62332012590</t>
  </si>
  <si>
    <t>76282057490</t>
  </si>
  <si>
    <t>64980041009</t>
  </si>
  <si>
    <t>72205001190</t>
  </si>
  <si>
    <t>69238131009</t>
  </si>
  <si>
    <t>67877046205</t>
  </si>
  <si>
    <t>69097067705</t>
  </si>
  <si>
    <t>76282056890</t>
  </si>
  <si>
    <t>65862075890</t>
  </si>
  <si>
    <t>67877046290</t>
  </si>
  <si>
    <t>50228035090</t>
  </si>
  <si>
    <t>82804004960</t>
  </si>
  <si>
    <t>62332011990</t>
  </si>
  <si>
    <t>31722061090</t>
  </si>
  <si>
    <t>69367032409</t>
  </si>
  <si>
    <t>43598029190</t>
  </si>
  <si>
    <t>00904699104</t>
  </si>
  <si>
    <t>60505379309</t>
  </si>
  <si>
    <t>72205001890</t>
  </si>
  <si>
    <t>64980041709</t>
  </si>
  <si>
    <t>69238131709</t>
  </si>
  <si>
    <t>65862076590</t>
  </si>
  <si>
    <t>69097068505</t>
  </si>
  <si>
    <t>76282057590</t>
  </si>
  <si>
    <t>50228035790</t>
  </si>
  <si>
    <t>31722061790</t>
  </si>
  <si>
    <t>62332012690</t>
  </si>
  <si>
    <t>67877046990</t>
  </si>
  <si>
    <t>64980041109</t>
  </si>
  <si>
    <t>72205001290</t>
  </si>
  <si>
    <t>69238131109</t>
  </si>
  <si>
    <t>76282056990</t>
  </si>
  <si>
    <t>31722061190</t>
  </si>
  <si>
    <t>67877046305</t>
  </si>
  <si>
    <t>65862075990</t>
  </si>
  <si>
    <t>69097067805</t>
  </si>
  <si>
    <t>69367032509</t>
  </si>
  <si>
    <t>43598029290</t>
  </si>
  <si>
    <t>50228035190</t>
  </si>
  <si>
    <t>64980041110</t>
  </si>
  <si>
    <t>67877046390</t>
  </si>
  <si>
    <t>31722061105</t>
  </si>
  <si>
    <t>62332012090</t>
  </si>
  <si>
    <t>60505379409</t>
  </si>
  <si>
    <t>47335068788</t>
  </si>
  <si>
    <t>76420011830</t>
  </si>
  <si>
    <t>59762134401</t>
  </si>
  <si>
    <t>43598029266</t>
  </si>
  <si>
    <t>71610031430</t>
  </si>
  <si>
    <t>64980041209</t>
  </si>
  <si>
    <t>72205001390</t>
  </si>
  <si>
    <t>69238131209</t>
  </si>
  <si>
    <t>50228035290</t>
  </si>
  <si>
    <t>76282057090</t>
  </si>
  <si>
    <t>31722061290</t>
  </si>
  <si>
    <t>67877046405</t>
  </si>
  <si>
    <t>65862076090</t>
  </si>
  <si>
    <t>31722061205</t>
  </si>
  <si>
    <t>67877046490</t>
  </si>
  <si>
    <t>69097067905</t>
  </si>
  <si>
    <t>43598029390</t>
  </si>
  <si>
    <t>64980041210</t>
  </si>
  <si>
    <t>62332012190</t>
  </si>
  <si>
    <t>76420065760</t>
  </si>
  <si>
    <t>60505379509</t>
  </si>
  <si>
    <t>43598029366</t>
  </si>
  <si>
    <t>71610031546</t>
  </si>
  <si>
    <t>82619012401</t>
  </si>
  <si>
    <t>69367032609</t>
  </si>
  <si>
    <t>47335068888</t>
  </si>
  <si>
    <t>59762157601</t>
  </si>
  <si>
    <t>67877045747</t>
  </si>
  <si>
    <t>72205007830</t>
  </si>
  <si>
    <t>72888005030</t>
  </si>
  <si>
    <t>72888005130</t>
  </si>
  <si>
    <t>72205007930</t>
  </si>
  <si>
    <t>72205007730</t>
  </si>
  <si>
    <t>72888004930</t>
  </si>
  <si>
    <t>00071101568</t>
  </si>
  <si>
    <t>00071101668</t>
  </si>
  <si>
    <t>58151024077</t>
  </si>
  <si>
    <t>00071101768</t>
  </si>
  <si>
    <t>00071101968</t>
  </si>
  <si>
    <t>00071101268</t>
  </si>
  <si>
    <t>00071101868</t>
  </si>
  <si>
    <t>00071101368</t>
  </si>
  <si>
    <t>58151023777</t>
  </si>
  <si>
    <t>00071101468</t>
  </si>
  <si>
    <t>00071101441</t>
  </si>
  <si>
    <t>00071102601</t>
  </si>
  <si>
    <t>71335174502</t>
  </si>
  <si>
    <t>71610076546</t>
  </si>
  <si>
    <t>NDC Paid</t>
  </si>
  <si>
    <t>Drug Name</t>
  </si>
  <si>
    <t>Bill Lines</t>
  </si>
  <si>
    <t>Total Charge</t>
  </si>
  <si>
    <t>Total Paid</t>
  </si>
  <si>
    <t>Days Units Paid</t>
  </si>
  <si>
    <t>Total Charged</t>
  </si>
  <si>
    <t>Drug Supplies Days</t>
  </si>
  <si>
    <t>Quantity Dispensed</t>
  </si>
  <si>
    <t>50MG</t>
  </si>
  <si>
    <t>100MG</t>
  </si>
  <si>
    <t>150MG</t>
  </si>
  <si>
    <t>PREGABALIN</t>
  </si>
  <si>
    <t>CAP</t>
  </si>
  <si>
    <t>200MG</t>
  </si>
  <si>
    <t>225MG</t>
  </si>
  <si>
    <t>25MG</t>
  </si>
  <si>
    <t>300MG</t>
  </si>
  <si>
    <t>75MG</t>
  </si>
  <si>
    <t>SOL</t>
  </si>
  <si>
    <t>20MG/ML</t>
  </si>
  <si>
    <t>PREGABALN ER</t>
  </si>
  <si>
    <t>TAB</t>
  </si>
  <si>
    <t>165MG</t>
  </si>
  <si>
    <t>330MG</t>
  </si>
  <si>
    <t>82.5MG</t>
  </si>
  <si>
    <t>LYRICA</t>
  </si>
  <si>
    <t>LYRICA CR</t>
  </si>
  <si>
    <t>Dosage Form</t>
  </si>
  <si>
    <t>Strength</t>
  </si>
  <si>
    <t>pregabalin</t>
  </si>
  <si>
    <t>pregabalin er</t>
  </si>
  <si>
    <t>Grand Total</t>
  </si>
  <si>
    <t>Drug Ingredient</t>
  </si>
  <si>
    <t>pregabalin (once-daily)</t>
  </si>
  <si>
    <t>% of Grand Total Paid</t>
  </si>
  <si>
    <t>% of Grand Total Bill Lines</t>
  </si>
  <si>
    <t>Reference Brand Name</t>
  </si>
  <si>
    <t>Exempt/Non-Exempt*</t>
  </si>
  <si>
    <t>Special Fill</t>
  </si>
  <si>
    <t>Peri-Op</t>
  </si>
  <si>
    <t>Drug Class</t>
  </si>
  <si>
    <t>Reference in ACOEM Guidelines</t>
  </si>
  <si>
    <t>Route of Administration</t>
  </si>
  <si>
    <t>RxCUI</t>
  </si>
  <si>
    <t>Comments</t>
  </si>
  <si>
    <t>Non-Exempt</t>
  </si>
  <si>
    <t>4 days</t>
  </si>
  <si>
    <t>Anticonvulsants</t>
  </si>
  <si>
    <t>(R) Anxiety Disorders
(NR) Cervical and Thoracic Spine Disorders
(R) Chronic Pain
(NR) Hip and Groin Disorders
(R, NR) Low Back Disorders
(R, X) Shoulder</t>
  </si>
  <si>
    <t>Oral</t>
  </si>
  <si>
    <t>ALL ORAL DOSAGE FORMS</t>
  </si>
  <si>
    <t>ALL STRENGTHS</t>
  </si>
  <si>
    <t>1156764</t>
  </si>
  <si>
    <t>Not Applicable</t>
  </si>
  <si>
    <t>(X) Anxiety Disorders
(X) Chronic Pain
(X) Hip and Groin Disorders</t>
  </si>
  <si>
    <t>gabapentin</t>
  </si>
  <si>
    <t>NEURONTIN</t>
  </si>
  <si>
    <t>(NR) Anxiety Disorders
(R, X, NR) Cervical and Thoracic Spine Disorders
(R)  Chronic Pain
(R, NR) Hip and Groin Disorders
(R, X, NR) Knee Disorders
(R, NR) Low Back Disorders
(X) Post-Traumatic Stress Disorder
(R, X, NR) Shoulder</t>
  </si>
  <si>
    <t>1156681</t>
  </si>
  <si>
    <t>gabapentin (once-daily)</t>
  </si>
  <si>
    <t>GRALISE</t>
  </si>
  <si>
    <t>Psychotherapeutic and Neurological Agents - Misc</t>
  </si>
  <si>
    <t>(X) Anxiety Disorders                                              
(X) Chronic Pain
(X) Hip and Groin Disorders
(X) Post-Traumatic Stress Disorder</t>
  </si>
  <si>
    <t>gabapentin enacarbil</t>
  </si>
  <si>
    <t>HORIZANT</t>
  </si>
  <si>
    <t>(X) Anxiety Disorders 
(X) Chronic Pain
(X) Hip and Groin Disorders
(X) Post-Traumatic Stress Disorder  
(R) Shoulder</t>
  </si>
  <si>
    <t>1101333</t>
  </si>
  <si>
    <t xml:space="preserve">50MG </t>
  </si>
  <si>
    <t xml:space="preserve">75MG </t>
  </si>
  <si>
    <t xml:space="preserve">100MG </t>
  </si>
  <si>
    <t xml:space="preserve">150MG </t>
  </si>
  <si>
    <t xml:space="preserve">200MG </t>
  </si>
  <si>
    <t xml:space="preserve">225MG </t>
  </si>
  <si>
    <t xml:space="preserve">300MG </t>
  </si>
  <si>
    <t xml:space="preserve">82.5MG </t>
  </si>
  <si>
    <t xml:space="preserve">165MG </t>
  </si>
  <si>
    <t xml:space="preserve">330MG </t>
  </si>
  <si>
    <t xml:space="preserve">20MG/ML </t>
  </si>
  <si>
    <t xml:space="preserve">25MG </t>
  </si>
  <si>
    <t>Lowest</t>
  </si>
  <si>
    <t>No-Substitution</t>
  </si>
  <si>
    <t>Lyrica Brand</t>
  </si>
  <si>
    <t>00071040124</t>
  </si>
  <si>
    <t>00071051324</t>
  </si>
  <si>
    <t>00071080324</t>
  </si>
  <si>
    <t>00071080524</t>
  </si>
  <si>
    <t>00071080624</t>
  </si>
  <si>
    <t>00093444310</t>
  </si>
  <si>
    <t>00228263611</t>
  </si>
  <si>
    <t>00228263650</t>
  </si>
  <si>
    <t>00378542705</t>
  </si>
  <si>
    <t>10135064501</t>
  </si>
  <si>
    <t>10544043600</t>
  </si>
  <si>
    <t>16571011601</t>
  </si>
  <si>
    <t>16571011650</t>
  </si>
  <si>
    <t>16571011701</t>
  </si>
  <si>
    <t>16571022601</t>
  </si>
  <si>
    <t>16571022650</t>
  </si>
  <si>
    <t>16571086710</t>
  </si>
  <si>
    <t>16571086750</t>
  </si>
  <si>
    <t>16571086801</t>
  </si>
  <si>
    <t>16571086810</t>
  </si>
  <si>
    <t>16571086850</t>
  </si>
  <si>
    <t>16571086901</t>
  </si>
  <si>
    <t>16571086910</t>
  </si>
  <si>
    <t>16571086950</t>
  </si>
  <si>
    <t>16714033001</t>
  </si>
  <si>
    <t>16714033002</t>
  </si>
  <si>
    <t>16714033201</t>
  </si>
  <si>
    <t>16714033202</t>
  </si>
  <si>
    <t>16714066101</t>
  </si>
  <si>
    <t>16714066102</t>
  </si>
  <si>
    <t>16714066201</t>
  </si>
  <si>
    <t>16714066202</t>
  </si>
  <si>
    <t>16714066301</t>
  </si>
  <si>
    <t>16714066302</t>
  </si>
  <si>
    <t>23155086601</t>
  </si>
  <si>
    <t>23155086610</t>
  </si>
  <si>
    <t>23155086705</t>
  </si>
  <si>
    <t>23155086710</t>
  </si>
  <si>
    <t>23155086801</t>
  </si>
  <si>
    <t>23155086805</t>
  </si>
  <si>
    <t>23155086810</t>
  </si>
  <si>
    <t>31722009190</t>
  </si>
  <si>
    <t>31722009290</t>
  </si>
  <si>
    <t>31722014801</t>
  </si>
  <si>
    <t>31722014805</t>
  </si>
  <si>
    <t>31722014901</t>
  </si>
  <si>
    <t>31722014905</t>
  </si>
  <si>
    <t>31722015001</t>
  </si>
  <si>
    <t>31722015005</t>
  </si>
  <si>
    <t>31722016601</t>
  </si>
  <si>
    <t>31722016605</t>
  </si>
  <si>
    <t>31722016701</t>
  </si>
  <si>
    <t>31722016705</t>
  </si>
  <si>
    <t>31722022105</t>
  </si>
  <si>
    <t>31722022205</t>
  </si>
  <si>
    <t>31722040505</t>
  </si>
  <si>
    <t>31722040605</t>
  </si>
  <si>
    <t>42192060816</t>
  </si>
  <si>
    <t>42192060840</t>
  </si>
  <si>
    <t>42291030010</t>
  </si>
  <si>
    <t>42291030110</t>
  </si>
  <si>
    <t>42806065609</t>
  </si>
  <si>
    <t>42806065709</t>
  </si>
  <si>
    <t>45963055511</t>
  </si>
  <si>
    <t>45963055550</t>
  </si>
  <si>
    <t>45963055611</t>
  </si>
  <si>
    <t>45963055650</t>
  </si>
  <si>
    <t>45963055711</t>
  </si>
  <si>
    <t>45963055750</t>
  </si>
  <si>
    <t>49483060501</t>
  </si>
  <si>
    <t>49483060510</t>
  </si>
  <si>
    <t>49483060550</t>
  </si>
  <si>
    <t>49483060601</t>
  </si>
  <si>
    <t>49483060610</t>
  </si>
  <si>
    <t>49483060650</t>
  </si>
  <si>
    <t>49483060701</t>
  </si>
  <si>
    <t>49483060750</t>
  </si>
  <si>
    <t>50228017701</t>
  </si>
  <si>
    <t>50228017705</t>
  </si>
  <si>
    <t>50228017801</t>
  </si>
  <si>
    <t>50228017805</t>
  </si>
  <si>
    <t>50228017905</t>
  </si>
  <si>
    <t>50228017910</t>
  </si>
  <si>
    <t>50228018001</t>
  </si>
  <si>
    <t>50228018005</t>
  </si>
  <si>
    <t>50228018010</t>
  </si>
  <si>
    <t>50228018105</t>
  </si>
  <si>
    <t>51224002160</t>
  </si>
  <si>
    <t>52427080390</t>
  </si>
  <si>
    <t>52427080460</t>
  </si>
  <si>
    <t>52427080690</t>
  </si>
  <si>
    <t>52427085060</t>
  </si>
  <si>
    <t>52427089060</t>
  </si>
  <si>
    <t>52959075400</t>
  </si>
  <si>
    <t>53451010101</t>
  </si>
  <si>
    <t>53451010301</t>
  </si>
  <si>
    <t>53746010105</t>
  </si>
  <si>
    <t>58657062301</t>
  </si>
  <si>
    <t>61919010290</t>
  </si>
  <si>
    <t>62756013704</t>
  </si>
  <si>
    <t>62756013802</t>
  </si>
  <si>
    <t>62756013804</t>
  </si>
  <si>
    <t>62756013805</t>
  </si>
  <si>
    <t>62756020201</t>
  </si>
  <si>
    <t>62756020203</t>
  </si>
  <si>
    <t>62756020403</t>
  </si>
  <si>
    <t>63874110201</t>
  </si>
  <si>
    <t>64380086707</t>
  </si>
  <si>
    <t>65162010110</t>
  </si>
  <si>
    <t>65162010111</t>
  </si>
  <si>
    <t>65162010150</t>
  </si>
  <si>
    <t>65162010210</t>
  </si>
  <si>
    <t>65162010211</t>
  </si>
  <si>
    <t>65162010250</t>
  </si>
  <si>
    <t>65162010310</t>
  </si>
  <si>
    <t>65162010350</t>
  </si>
  <si>
    <t>65162069890</t>
  </si>
  <si>
    <t>65862019801</t>
  </si>
  <si>
    <t>65862019805</t>
  </si>
  <si>
    <t>65862019899</t>
  </si>
  <si>
    <t>65862019901</t>
  </si>
  <si>
    <t>65862019905</t>
  </si>
  <si>
    <t>65862019999</t>
  </si>
  <si>
    <t>65862020001</t>
  </si>
  <si>
    <t>65862020005</t>
  </si>
  <si>
    <t>65862052301</t>
  </si>
  <si>
    <t>65862052305</t>
  </si>
  <si>
    <t>65862052401</t>
  </si>
  <si>
    <t>65862052405</t>
  </si>
  <si>
    <t>67877022201</t>
  </si>
  <si>
    <t>67877022205</t>
  </si>
  <si>
    <t>67877022210</t>
  </si>
  <si>
    <t>67877022301</t>
  </si>
  <si>
    <t>67877022305</t>
  </si>
  <si>
    <t>67877022310</t>
  </si>
  <si>
    <t>67877022401</t>
  </si>
  <si>
    <t>67877022405</t>
  </si>
  <si>
    <t>67877022410</t>
  </si>
  <si>
    <t>67877042805</t>
  </si>
  <si>
    <t>67877042905</t>
  </si>
  <si>
    <t>68001041100</t>
  </si>
  <si>
    <t>68001041103</t>
  </si>
  <si>
    <t>68001041200</t>
  </si>
  <si>
    <t>68001041203</t>
  </si>
  <si>
    <t>68382020401</t>
  </si>
  <si>
    <t>68382020405</t>
  </si>
  <si>
    <t>68382020505</t>
  </si>
  <si>
    <t>68382060716</t>
  </si>
  <si>
    <t>68382060816</t>
  </si>
  <si>
    <t>68462012601</t>
  </si>
  <si>
    <t>68462012605</t>
  </si>
  <si>
    <t>68462012701</t>
  </si>
  <si>
    <t>68462012705</t>
  </si>
  <si>
    <t>69097081307</t>
  </si>
  <si>
    <t>69097081312</t>
  </si>
  <si>
    <t>69097081507</t>
  </si>
  <si>
    <t>69097081512</t>
  </si>
  <si>
    <t>69097094312</t>
  </si>
  <si>
    <t>69367013106</t>
  </si>
  <si>
    <t>69367013206</t>
  </si>
  <si>
    <t>69367013306</t>
  </si>
  <si>
    <t>69367013406</t>
  </si>
  <si>
    <t>69367034305</t>
  </si>
  <si>
    <t>69367034405</t>
  </si>
  <si>
    <t>69367034505</t>
  </si>
  <si>
    <t>69367034605</t>
  </si>
  <si>
    <t>69367034705</t>
  </si>
  <si>
    <t>70010010901</t>
  </si>
  <si>
    <t>70010011805</t>
  </si>
  <si>
    <t>70010022701</t>
  </si>
  <si>
    <t>70010022705</t>
  </si>
  <si>
    <t>70010022805</t>
  </si>
  <si>
    <t>70010092601</t>
  </si>
  <si>
    <t>70010092705</t>
  </si>
  <si>
    <t>70010092710</t>
  </si>
  <si>
    <t>71093011104</t>
  </si>
  <si>
    <t>71093011105</t>
  </si>
  <si>
    <t>71093011204</t>
  </si>
  <si>
    <t>71093011205</t>
  </si>
  <si>
    <t>71093012005</t>
  </si>
  <si>
    <t>71093012105</t>
  </si>
  <si>
    <t>71093012205</t>
  </si>
  <si>
    <t>71093016105</t>
  </si>
  <si>
    <t>71093016204</t>
  </si>
  <si>
    <t>71093016205</t>
  </si>
  <si>
    <t>71093016305</t>
  </si>
  <si>
    <t>71610062130</t>
  </si>
  <si>
    <t>71610075394</t>
  </si>
  <si>
    <t>71717010250</t>
  </si>
  <si>
    <t>72865025227</t>
  </si>
  <si>
    <t>72865025290</t>
  </si>
  <si>
    <t>72865025318</t>
  </si>
  <si>
    <t>72865025327</t>
  </si>
  <si>
    <t>72865025330</t>
  </si>
  <si>
    <t>72865025360</t>
  </si>
  <si>
    <t>72865025390</t>
  </si>
  <si>
    <t>72865025427</t>
  </si>
  <si>
    <t>72865025490</t>
  </si>
  <si>
    <t>72888010425</t>
  </si>
  <si>
    <t>76282062705</t>
  </si>
  <si>
    <t>76282070605</t>
  </si>
  <si>
    <t>76282070705</t>
  </si>
  <si>
    <t>82009007105</t>
  </si>
  <si>
    <t>82009007205</t>
  </si>
  <si>
    <t>800MG</t>
  </si>
  <si>
    <t>600MG</t>
  </si>
  <si>
    <t>400MG</t>
  </si>
  <si>
    <t>GABAPENTIN</t>
  </si>
  <si>
    <t>250/5ML</t>
  </si>
  <si>
    <t>300/6ML</t>
  </si>
  <si>
    <t>450MG</t>
  </si>
  <si>
    <t>750MG</t>
  </si>
  <si>
    <t>900MG</t>
  </si>
  <si>
    <t>GABAPENT DLY</t>
  </si>
  <si>
    <t xml:space="preserve">250/5ML </t>
  </si>
  <si>
    <t xml:space="preserve">300/6ML </t>
  </si>
  <si>
    <t xml:space="preserve">400MG </t>
  </si>
  <si>
    <t xml:space="preserve">600MG </t>
  </si>
  <si>
    <t xml:space="preserve">800MG </t>
  </si>
  <si>
    <t xml:space="preserve">450MG </t>
  </si>
  <si>
    <t xml:space="preserve">750MG </t>
  </si>
  <si>
    <t xml:space="preserve">900MG </t>
  </si>
  <si>
    <t>00172438270</t>
  </si>
  <si>
    <t>00228266611</t>
  </si>
  <si>
    <t>00378542505</t>
  </si>
  <si>
    <t>00378542601</t>
  </si>
  <si>
    <t>16571011750</t>
  </si>
  <si>
    <t>31722022101</t>
  </si>
  <si>
    <t>43547033250</t>
  </si>
  <si>
    <t>43547039050</t>
  </si>
  <si>
    <t>53746010101</t>
  </si>
  <si>
    <t>53746010205</t>
  </si>
  <si>
    <t>59762502701</t>
  </si>
  <si>
    <t>60505011201</t>
  </si>
  <si>
    <t>60505011308</t>
  </si>
  <si>
    <t>60505011405</t>
  </si>
  <si>
    <t>60505255105</t>
  </si>
  <si>
    <t>60760003960</t>
  </si>
  <si>
    <t>60760081860</t>
  </si>
  <si>
    <t>63739059110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</si>
</sst>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
    <numFmt numFmtId="165" formatCode="&quot;$&quot;#,##0.00"/>
    <numFmt numFmtId="166" formatCode="0.0%"/>
    <numFmt numFmtId="167" formatCode="0.00000"/>
    <numFmt numFmtId="168" formatCode="_(* #,##0_);_(* \(#,##0\);_(* &quot;-&quot;??_);_(@_)"/>
  </numFmts>
  <fonts count="16" x14ac:knownFonts="1">
    <font>
      <sz val="11"/>
      <color theme="1"/>
      <name val="Aptos Narrow"/>
      <family val="2"/>
      <scheme val="minor"/>
    </font>
    <font>
      <sz val="11"/>
      <color theme="1"/>
      <name val="Aptos Narrow"/>
      <family val="2"/>
      <scheme val="minor"/>
    </font>
    <font>
      <b/>
      <sz val="11"/>
      <name val="Aptos Narrow"/>
      <family val="2"/>
      <scheme val="minor"/>
    </font>
    <font>
      <b/>
      <sz val="10"/>
      <color rgb="FF000000"/>
      <name val="Calibri"/>
      <family val="2"/>
    </font>
    <font>
      <b/>
      <sz val="10"/>
      <color rgb="FF000000"/>
      <name val="Palatino Linotype"/>
      <family val="1"/>
    </font>
    <font>
      <sz val="11"/>
      <color theme="1"/>
      <name val="Palatino Linotype"/>
      <family val="1"/>
    </font>
    <font>
      <b/>
      <sz val="11"/>
      <color rgb="FF000000"/>
      <name val="Calibri"/>
      <family val="2"/>
    </font>
    <font>
      <sz val="11"/>
      <color rgb="FF000000"/>
      <name val="Calibri"/>
      <family val="2"/>
    </font>
    <font>
      <b/>
      <sz val="11"/>
      <color theme="1"/>
      <name val="Palatino Linotype"/>
      <family val="1"/>
    </font>
    <font>
      <sz val="11"/>
      <color indexed="8"/>
      <name val="Calibri"/>
      <family val="2"/>
    </font>
    <font>
      <sz val="10"/>
      <color indexed="8"/>
      <name val="Arial"/>
      <family val="2"/>
    </font>
    <font>
      <sz val="11"/>
      <color indexed="8"/>
      <name val="Calibri"/>
      <family val="2"/>
    </font>
    <font>
      <b/>
      <sz val="11"/>
      <color indexed="8"/>
      <name val="Calibri"/>
      <family val="2"/>
    </font>
    <font>
      <b/>
      <sz val="11"/>
      <color rgb="FF000000"/>
      <name val="Palatino Linotype"/>
      <family val="1"/>
    </font>
    <font>
      <sz val="10"/>
      <color indexed="8"/>
      <name val="Arial"/>
      <family val="2"/>
    </font>
    <font>
      <sz val="11"/>
      <color indexed="8"/>
      <name val="Palatino Linotype"/>
      <family val="1"/>
    </font>
  </fonts>
  <fills count="7">
    <fill>
      <patternFill patternType="none"/>
    </fill>
    <fill>
      <patternFill patternType="gray125"/>
    </fill>
    <fill>
      <patternFill patternType="solid">
        <fgColor rgb="FFD3D3D3"/>
      </patternFill>
    </fill>
    <fill>
      <patternFill patternType="solid">
        <fgColor rgb="FFD3D3D3"/>
        <bgColor indexed="64"/>
      </patternFill>
    </fill>
    <fill>
      <patternFill patternType="solid">
        <fgColor rgb="FFC0C0C0"/>
        <bgColor rgb="FFC0C0C0"/>
      </patternFill>
    </fill>
    <fill>
      <patternFill patternType="solid">
        <fgColor theme="0" tint="-0.14999847407452621"/>
        <bgColor indexed="64"/>
      </patternFill>
    </fill>
    <fill>
      <patternFill patternType="solid">
        <fgColor indexed="22"/>
        <bgColor indexed="0"/>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22"/>
      </right>
      <top style="thin">
        <color indexed="22"/>
      </top>
      <bottom/>
      <diagonal/>
    </border>
    <border>
      <left style="thin">
        <color rgb="FFD0D7E5"/>
      </left>
      <right style="thin">
        <color rgb="FFD0D7E5"/>
      </right>
      <top style="thin">
        <color rgb="FFD0D7E5"/>
      </top>
      <bottom/>
      <diagonal/>
    </border>
  </borders>
  <cellStyleXfs count="5">
    <xf numFmtId="0" fontId="0" fillId="0" borderId="0"/>
    <xf numFmtId="9" fontId="1" fillId="0" borderId="0" applyFont="0" applyFill="0" applyBorder="0" applyAlignment="0" applyProtection="0"/>
    <xf numFmtId="0" fontId="10" fillId="0" borderId="0"/>
    <xf numFmtId="43" fontId="1" fillId="0" borderId="0" applyFont="0" applyFill="0" applyBorder="0" applyAlignment="0" applyProtection="0"/>
    <xf numFmtId="0" fontId="14" fillId="0" borderId="0"/>
  </cellStyleXfs>
  <cellXfs count="93">
    <xf numFmtId="0" fontId="0" fillId="0" borderId="0" xfId="0"/>
    <xf numFmtId="3" fontId="0" fillId="0" borderId="0" xfId="0" applyNumberFormat="1"/>
    <xf numFmtId="164" fontId="0" fillId="0" borderId="0" xfId="0" applyNumberFormat="1"/>
    <xf numFmtId="49" fontId="0" fillId="0" borderId="0" xfId="0" applyNumberFormat="1"/>
    <xf numFmtId="0" fontId="2" fillId="2" borderId="0" xfId="0" applyFont="1" applyFill="1"/>
    <xf numFmtId="3" fontId="2" fillId="2" borderId="0" xfId="0" applyNumberFormat="1" applyFont="1" applyFill="1"/>
    <xf numFmtId="164" fontId="2" fillId="2" borderId="0" xfId="0" applyNumberFormat="1" applyFont="1" applyFill="1"/>
    <xf numFmtId="3" fontId="2" fillId="2" borderId="0" xfId="0" applyNumberFormat="1" applyFont="1" applyFill="1" applyAlignment="1">
      <alignment wrapText="1"/>
    </xf>
    <xf numFmtId="0" fontId="3" fillId="3" borderId="0" xfId="0" applyFont="1" applyFill="1" applyAlignment="1">
      <alignment vertical="center" wrapText="1"/>
    </xf>
    <xf numFmtId="3" fontId="3" fillId="3" borderId="0" xfId="0" applyNumberFormat="1" applyFont="1" applyFill="1" applyAlignment="1">
      <alignment vertical="center" wrapText="1"/>
    </xf>
    <xf numFmtId="165" fontId="0" fillId="0" borderId="0" xfId="0" applyNumberFormat="1"/>
    <xf numFmtId="165" fontId="3" fillId="3" borderId="0" xfId="0" applyNumberFormat="1" applyFont="1" applyFill="1" applyAlignment="1">
      <alignment vertical="center" wrapText="1"/>
    </xf>
    <xf numFmtId="0" fontId="5" fillId="0" borderId="0" xfId="0" applyFont="1"/>
    <xf numFmtId="49" fontId="0" fillId="0" borderId="0" xfId="0" applyNumberFormat="1" applyAlignment="1">
      <alignment wrapText="1"/>
    </xf>
    <xf numFmtId="49" fontId="7" fillId="0" borderId="2" xfId="0" applyNumberFormat="1" applyFont="1" applyBorder="1" applyAlignment="1">
      <alignment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3" fontId="5" fillId="0" borderId="1" xfId="0" applyNumberFormat="1" applyFont="1" applyBorder="1"/>
    <xf numFmtId="10" fontId="5" fillId="0" borderId="1" xfId="1" applyNumberFormat="1" applyFont="1" applyBorder="1"/>
    <xf numFmtId="165" fontId="5" fillId="0" borderId="1" xfId="0" applyNumberFormat="1" applyFont="1" applyBorder="1"/>
    <xf numFmtId="166" fontId="5" fillId="0" borderId="1" xfId="1" applyNumberFormat="1" applyFont="1" applyBorder="1"/>
    <xf numFmtId="49" fontId="5" fillId="0" borderId="1" xfId="0" applyNumberFormat="1" applyFont="1" applyBorder="1" applyAlignment="1">
      <alignment horizontal="center"/>
    </xf>
    <xf numFmtId="0" fontId="5" fillId="0" borderId="1" xfId="0" applyFont="1" applyBorder="1" applyAlignment="1">
      <alignment horizontal="center" vertical="center"/>
    </xf>
    <xf numFmtId="1" fontId="5" fillId="0" borderId="1" xfId="0" applyNumberFormat="1" applyFont="1" applyBorder="1" applyAlignment="1">
      <alignment vertical="center"/>
    </xf>
    <xf numFmtId="165" fontId="5" fillId="0" borderId="1" xfId="0" applyNumberFormat="1" applyFont="1" applyBorder="1" applyAlignment="1">
      <alignment vertical="center"/>
    </xf>
    <xf numFmtId="166" fontId="5" fillId="0" borderId="1" xfId="1" applyNumberFormat="1" applyFont="1" applyBorder="1" applyAlignment="1">
      <alignment vertical="center"/>
    </xf>
    <xf numFmtId="3" fontId="5" fillId="0" borderId="0" xfId="0" applyNumberFormat="1" applyFont="1"/>
    <xf numFmtId="167" fontId="0" fillId="0" borderId="0" xfId="0" applyNumberFormat="1"/>
    <xf numFmtId="167" fontId="11" fillId="0" borderId="3" xfId="2" applyNumberFormat="1" applyFont="1" applyBorder="1" applyAlignment="1">
      <alignment horizontal="right"/>
    </xf>
    <xf numFmtId="167" fontId="11" fillId="0" borderId="0" xfId="2" applyNumberFormat="1" applyFont="1" applyAlignment="1">
      <alignment horizontal="right"/>
    </xf>
    <xf numFmtId="167" fontId="0" fillId="0" borderId="3" xfId="0" applyNumberFormat="1" applyBorder="1"/>
    <xf numFmtId="167" fontId="9" fillId="0" borderId="0" xfId="2" applyNumberFormat="1" applyFont="1" applyAlignment="1">
      <alignment horizontal="right"/>
    </xf>
    <xf numFmtId="165" fontId="3" fillId="3" borderId="0" xfId="0" applyNumberFormat="1" applyFont="1" applyFill="1" applyAlignment="1">
      <alignment horizontal="center" vertical="center" wrapText="1"/>
    </xf>
    <xf numFmtId="166" fontId="0" fillId="0" borderId="0" xfId="1" applyNumberFormat="1" applyFont="1"/>
    <xf numFmtId="0" fontId="9" fillId="0" borderId="3" xfId="2" applyFont="1" applyBorder="1"/>
    <xf numFmtId="3" fontId="9" fillId="0" borderId="3" xfId="2" applyNumberFormat="1" applyFont="1" applyBorder="1" applyAlignment="1">
      <alignment horizontal="right"/>
    </xf>
    <xf numFmtId="164" fontId="9" fillId="0" borderId="3" xfId="2" applyNumberFormat="1" applyFont="1" applyBorder="1" applyAlignment="1">
      <alignment horizontal="right"/>
    </xf>
    <xf numFmtId="49" fontId="9" fillId="0" borderId="3" xfId="2" applyNumberFormat="1" applyFont="1" applyBorder="1"/>
    <xf numFmtId="0" fontId="11" fillId="0" borderId="3" xfId="2" applyFont="1" applyBorder="1"/>
    <xf numFmtId="0" fontId="0" fillId="0" borderId="3" xfId="0" applyBorder="1" applyAlignment="1">
      <alignment vertical="center" wrapText="1"/>
    </xf>
    <xf numFmtId="1" fontId="0" fillId="0" borderId="0" xfId="0" applyNumberFormat="1"/>
    <xf numFmtId="0" fontId="5" fillId="0" borderId="4" xfId="0" applyFont="1" applyBorder="1"/>
    <xf numFmtId="0" fontId="5" fillId="0" borderId="4" xfId="0" applyFont="1" applyBorder="1" applyAlignment="1">
      <alignment horizontal="center"/>
    </xf>
    <xf numFmtId="1" fontId="5" fillId="0" borderId="4" xfId="0" applyNumberFormat="1" applyFont="1" applyBorder="1"/>
    <xf numFmtId="166" fontId="5" fillId="0" borderId="4" xfId="1" applyNumberFormat="1" applyFont="1" applyBorder="1"/>
    <xf numFmtId="165" fontId="5" fillId="0" borderId="4" xfId="0" applyNumberFormat="1" applyFont="1" applyBorder="1"/>
    <xf numFmtId="168" fontId="5" fillId="0" borderId="4" xfId="3" applyNumberFormat="1" applyFont="1" applyBorder="1"/>
    <xf numFmtId="0" fontId="5" fillId="0" borderId="4" xfId="0" applyFont="1" applyBorder="1" applyAlignment="1">
      <alignment vertical="center" wrapText="1"/>
    </xf>
    <xf numFmtId="0" fontId="11" fillId="0" borderId="3" xfId="4" applyFont="1" applyBorder="1"/>
    <xf numFmtId="3" fontId="11" fillId="0" borderId="3" xfId="4" applyNumberFormat="1" applyFont="1" applyBorder="1" applyAlignment="1">
      <alignment horizontal="right"/>
    </xf>
    <xf numFmtId="164" fontId="11" fillId="0" borderId="3" xfId="4" applyNumberFormat="1" applyFont="1" applyBorder="1" applyAlignment="1">
      <alignment horizontal="right"/>
    </xf>
    <xf numFmtId="49" fontId="11" fillId="0" borderId="3" xfId="4" applyNumberFormat="1" applyFont="1" applyBorder="1"/>
    <xf numFmtId="0" fontId="15" fillId="0" borderId="4" xfId="2" applyFont="1" applyBorder="1"/>
    <xf numFmtId="0" fontId="11" fillId="0" borderId="0" xfId="2" applyFont="1"/>
    <xf numFmtId="0" fontId="5" fillId="0" borderId="5" xfId="0" applyFont="1" applyBorder="1"/>
    <xf numFmtId="3" fontId="5" fillId="0" borderId="6" xfId="0" applyNumberFormat="1" applyFont="1" applyBorder="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165" fontId="4" fillId="3" borderId="8"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0" fontId="5" fillId="0" borderId="10" xfId="0" applyFont="1" applyBorder="1"/>
    <xf numFmtId="0" fontId="5" fillId="0" borderId="11" xfId="0" applyFont="1" applyBorder="1"/>
    <xf numFmtId="3" fontId="5" fillId="0" borderId="11" xfId="0" applyNumberFormat="1" applyFont="1" applyBorder="1"/>
    <xf numFmtId="165" fontId="5" fillId="0" borderId="11" xfId="0" applyNumberFormat="1" applyFont="1" applyBorder="1"/>
    <xf numFmtId="3" fontId="5" fillId="0" borderId="12" xfId="0" applyNumberFormat="1" applyFont="1" applyBorder="1"/>
    <xf numFmtId="0" fontId="5" fillId="0" borderId="5" xfId="0" applyFont="1" applyBorder="1" applyAlignment="1">
      <alignment vertical="center"/>
    </xf>
    <xf numFmtId="1" fontId="5" fillId="0" borderId="6" xfId="0" applyNumberFormat="1" applyFont="1" applyBorder="1" applyAlignment="1">
      <alignment vertical="center"/>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5" fillId="0" borderId="10" xfId="0" applyFont="1" applyBorder="1" applyAlignment="1">
      <alignment vertical="center"/>
    </xf>
    <xf numFmtId="0" fontId="5" fillId="0" borderId="11" xfId="0" applyFont="1" applyBorder="1" applyAlignment="1">
      <alignment vertical="center"/>
    </xf>
    <xf numFmtId="1" fontId="5" fillId="0" borderId="11" xfId="0" applyNumberFormat="1" applyFont="1" applyBorder="1" applyAlignment="1">
      <alignment vertical="center"/>
    </xf>
    <xf numFmtId="165" fontId="5" fillId="0" borderId="11" xfId="0" applyNumberFormat="1" applyFont="1" applyBorder="1" applyAlignment="1">
      <alignment vertical="center"/>
    </xf>
    <xf numFmtId="0" fontId="5" fillId="0" borderId="12" xfId="0" applyFont="1" applyBorder="1" applyAlignment="1">
      <alignment vertical="center"/>
    </xf>
    <xf numFmtId="0" fontId="13" fillId="3" borderId="8" xfId="0"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165" fontId="13" fillId="3" borderId="8" xfId="0" applyNumberFormat="1" applyFont="1" applyFill="1" applyBorder="1" applyAlignment="1">
      <alignment horizontal="center" vertical="center" wrapText="1"/>
    </xf>
    <xf numFmtId="0" fontId="12" fillId="6" borderId="13" xfId="4" applyFont="1" applyFill="1" applyBorder="1" applyAlignment="1">
      <alignment horizontal="center" wrapText="1"/>
    </xf>
    <xf numFmtId="0" fontId="12" fillId="6" borderId="14" xfId="4" applyFont="1" applyFill="1" applyBorder="1" applyAlignment="1">
      <alignment horizontal="center" wrapText="1"/>
    </xf>
    <xf numFmtId="0" fontId="11" fillId="0" borderId="15" xfId="4" applyFont="1" applyBorder="1"/>
    <xf numFmtId="0" fontId="0" fillId="0" borderId="15" xfId="0" applyBorder="1" applyAlignment="1">
      <alignment vertical="center" wrapText="1"/>
    </xf>
    <xf numFmtId="49" fontId="11" fillId="0" borderId="15" xfId="4" applyNumberFormat="1" applyFont="1" applyBorder="1"/>
    <xf numFmtId="3" fontId="11" fillId="0" borderId="15" xfId="4" applyNumberFormat="1" applyFont="1" applyBorder="1" applyAlignment="1">
      <alignment horizontal="right"/>
    </xf>
    <xf numFmtId="164" fontId="11" fillId="0" borderId="15" xfId="4" applyNumberFormat="1" applyFont="1" applyBorder="1" applyAlignment="1">
      <alignment horizontal="right"/>
    </xf>
    <xf numFmtId="49" fontId="6" fillId="4" borderId="8" xfId="0" applyNumberFormat="1" applyFont="1" applyFill="1" applyBorder="1" applyAlignment="1">
      <alignment horizontal="center" vertical="center" wrapText="1"/>
    </xf>
    <xf numFmtId="49" fontId="7" fillId="0" borderId="16" xfId="0" applyNumberFormat="1" applyFont="1" applyBorder="1" applyAlignment="1">
      <alignment vertical="center"/>
    </xf>
    <xf numFmtId="49" fontId="7" fillId="0" borderId="16" xfId="0" applyNumberFormat="1" applyFont="1" applyBorder="1" applyAlignment="1">
      <alignment horizontal="center" vertical="center"/>
    </xf>
    <xf numFmtId="49" fontId="7" fillId="0" borderId="16" xfId="0" applyNumberFormat="1" applyFont="1" applyBorder="1" applyAlignment="1">
      <alignment vertical="center" wrapText="1"/>
    </xf>
  </cellXfs>
  <cellStyles count="5">
    <cellStyle name="Comma" xfId="3" builtinId="3"/>
    <cellStyle name="Normal" xfId="0" builtinId="0"/>
    <cellStyle name="Normal_Phys Gabapentin DetailNDC Paid_x0009_" xfId="4" xr:uid="{162F5531-D6BD-4FDB-8A5D-523677A1602B}"/>
    <cellStyle name="Normal_Sheet1" xfId="2" xr:uid="{BD3BBC35-DB34-4276-82CE-D1AC47DA58CB}"/>
    <cellStyle name="Percent" xfId="1" builtinId="5"/>
  </cellStyles>
  <dxfs count="123">
    <dxf>
      <font>
        <b/>
        <i val="0"/>
        <strike val="0"/>
        <condense val="0"/>
        <extend val="0"/>
        <outline val="0"/>
        <shadow val="0"/>
        <u val="none"/>
        <vertAlign val="baseline"/>
        <sz val="11"/>
        <color rgb="FF000000"/>
        <name val="Calibri"/>
        <family val="2"/>
        <scheme val="none"/>
      </font>
      <numFmt numFmtId="30" formatCode="@"/>
      <fill>
        <patternFill patternType="solid">
          <fgColor rgb="FFC0C0C0"/>
          <bgColor rgb="FFC0C0C0"/>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border outline="0">
        <bottom style="thin">
          <color auto="1"/>
        </bottom>
      </border>
    </dxf>
    <dxf>
      <border outline="0">
        <top style="thin">
          <color auto="1"/>
        </top>
      </border>
    </dxf>
    <dxf>
      <font>
        <b/>
        <i val="0"/>
        <strike val="0"/>
        <condense val="0"/>
        <extend val="0"/>
        <outline val="0"/>
        <shadow val="0"/>
        <u val="none"/>
        <vertAlign val="baseline"/>
        <sz val="11"/>
        <color rgb="FF000000"/>
        <name val="Calibri"/>
        <family val="2"/>
        <scheme val="none"/>
      </font>
      <numFmt numFmtId="30" formatCode="@"/>
      <fill>
        <patternFill patternType="solid">
          <fgColor rgb="FFC0C0C0"/>
          <bgColor rgb="FFC0C0C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center"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general" vertical="center" textRotation="0" wrapText="0" indent="0" justifyLastLine="0" shrinkToFit="0" readingOrder="0"/>
      <border diagonalUp="0" diagonalDown="0">
        <left style="thin">
          <color rgb="FFD0D7E5"/>
        </left>
        <right style="thin">
          <color rgb="FFD0D7E5"/>
        </right>
        <top style="thin">
          <color rgb="FFD0D7E5"/>
        </top>
        <bottom style="thin">
          <color rgb="FFD0D7E5"/>
        </bottom>
        <vertical/>
        <horizontal/>
      </border>
    </dxf>
    <dxf>
      <border outline="0">
        <top style="thin">
          <color rgb="FFD0D7E5"/>
        </top>
      </border>
    </dxf>
    <dxf>
      <border outline="0">
        <bottom style="thin">
          <color auto="1"/>
        </bottom>
      </border>
    </dxf>
    <dxf>
      <border outline="0">
        <top style="thin">
          <color auto="1"/>
        </top>
        <bottom style="thin">
          <color rgb="FFD0D7E5"/>
        </bottom>
      </border>
    </dxf>
    <dxf>
      <font>
        <b/>
        <i val="0"/>
        <strike val="0"/>
        <condense val="0"/>
        <extend val="0"/>
        <outline val="0"/>
        <shadow val="0"/>
        <u val="none"/>
        <vertAlign val="baseline"/>
        <sz val="11"/>
        <color indexed="8"/>
        <name val="Calibri"/>
        <family val="2"/>
        <scheme val="none"/>
      </font>
      <fill>
        <patternFill patternType="solid">
          <fgColor indexed="0"/>
          <bgColor indexed="22"/>
        </patternFill>
      </fill>
      <alignment horizontal="center" vertical="bottom"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numFmt numFmtId="3" formatCode="#,##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164" formatCode="&quot;$&quot;#,##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164" formatCode="&quot;$&quot;#,##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 formatCode="#,##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bottom style="thin">
          <color indexed="8"/>
        </bottom>
      </border>
    </dxf>
    <dxf>
      <border outline="0">
        <top style="thin">
          <color indexed="8"/>
        </top>
        <bottom style="thin">
          <color indexed="22"/>
        </bottom>
      </border>
    </dxf>
    <dxf>
      <font>
        <b val="0"/>
        <i val="0"/>
        <strike val="0"/>
        <condense val="0"/>
        <extend val="0"/>
        <outline val="0"/>
        <shadow val="0"/>
        <u val="none"/>
        <vertAlign val="baseline"/>
        <sz val="11"/>
        <color indexed="8"/>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numFmt numFmtId="3" formatCode="#,##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 formatCode="#,##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164" formatCode="&quot;$&quot;#,##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164" formatCode="&quot;$&quot;#,##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 formatCode="#,##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border diagonalUp="0" diagonalDown="0">
        <left style="thin">
          <color indexed="22"/>
        </left>
        <right style="thin">
          <color indexed="22"/>
        </right>
        <top style="thin">
          <color indexed="22"/>
        </top>
        <bottom style="thin">
          <color indexed="22"/>
        </bottom>
        <vertical/>
        <horizontal/>
      </border>
    </dxf>
    <dxf>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border diagonalUp="0" diagonalDown="0">
        <left style="thin">
          <color indexed="22"/>
        </left>
        <right style="thin">
          <color indexed="22"/>
        </right>
        <top style="thin">
          <color indexed="22"/>
        </top>
        <bottom style="thin">
          <color indexed="22"/>
        </bottom>
        <vertical/>
        <horizontal/>
      </border>
    </dxf>
    <dxf>
      <numFmt numFmtId="3" formatCode="#,##0"/>
    </dxf>
    <dxf>
      <numFmt numFmtId="164" formatCode="&quot;$&quot;#,##0"/>
    </dxf>
    <dxf>
      <numFmt numFmtId="164" formatCode="&quot;$&quot;#,##0"/>
    </dxf>
    <dxf>
      <numFmt numFmtId="3" formatCode="#,##0"/>
    </dxf>
    <dxf>
      <numFmt numFmtId="30" formatCode="@"/>
    </dxf>
    <dxf>
      <numFmt numFmtId="30" formatCode="@"/>
    </dxf>
    <dxf>
      <numFmt numFmtId="30" formatCode="@"/>
    </dxf>
    <dxf>
      <numFmt numFmtId="30" formatCode="@"/>
    </dxf>
    <dxf>
      <numFmt numFmtId="30" formatCode="@"/>
    </dxf>
    <dxf>
      <numFmt numFmtId="167" formatCode="0.00000"/>
    </dxf>
    <dxf>
      <numFmt numFmtId="167" formatCode="0.00000"/>
    </dxf>
    <dxf>
      <numFmt numFmtId="3" formatCode="#,##0"/>
    </dxf>
    <dxf>
      <numFmt numFmtId="3" formatCode="#,##0"/>
    </dxf>
    <dxf>
      <numFmt numFmtId="165" formatCode="&quot;$&quot;#,##0.00"/>
    </dxf>
    <dxf>
      <numFmt numFmtId="165" formatCode="&quot;$&quot;#,##0.00"/>
    </dxf>
    <dxf>
      <numFmt numFmtId="3" formatCode="#,##0"/>
    </dxf>
    <dxf>
      <numFmt numFmtId="30" formatCode="@"/>
    </dxf>
    <dxf>
      <numFmt numFmtId="30" formatCode="@"/>
    </dxf>
    <dxf>
      <numFmt numFmtId="30" formatCode="@"/>
    </dxf>
    <dxf>
      <numFmt numFmtId="30" formatCode="@"/>
    </dxf>
    <dxf>
      <numFmt numFmtId="30" formatCode="@"/>
    </dxf>
    <dxf>
      <font>
        <b/>
        <i val="0"/>
        <strike val="0"/>
        <condense val="0"/>
        <extend val="0"/>
        <outline val="0"/>
        <shadow val="0"/>
        <u val="none"/>
        <vertAlign val="baseline"/>
        <sz val="11"/>
        <color theme="1"/>
        <name val="Palatino Linotype"/>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6"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5"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6"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8"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Palatino Linotype"/>
        <family val="1"/>
        <scheme val="none"/>
      </font>
      <border diagonalUp="0" diagonalDown="0">
        <left style="thin">
          <color indexed="64"/>
        </left>
        <right style="thin">
          <color indexed="64"/>
        </right>
        <top style="thin">
          <color indexed="64"/>
        </top>
        <bottom style="thin">
          <color indexed="64"/>
        </bottom>
        <vertical/>
        <horizontal/>
      </border>
    </dxf>
    <dxf>
      <border outline="0">
        <bottom style="thin">
          <color auto="1"/>
        </bottom>
      </border>
    </dxf>
    <dxf>
      <border outline="0">
        <top style="thin">
          <color indexed="64"/>
        </top>
      </border>
    </dxf>
    <dxf>
      <font>
        <b/>
        <i val="0"/>
        <strike val="0"/>
        <condense val="0"/>
        <extend val="0"/>
        <outline val="0"/>
        <shadow val="0"/>
        <u val="none"/>
        <vertAlign val="baseline"/>
        <sz val="11"/>
        <color rgb="FF000000"/>
        <name val="Palatino Linotype"/>
        <family val="1"/>
        <scheme val="none"/>
      </font>
      <numFmt numFmtId="3" formatCode="#,##0"/>
      <fill>
        <patternFill patternType="solid">
          <fgColor indexed="64"/>
          <bgColor rgb="FFD3D3D3"/>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Palatino Linotype"/>
        <family val="1"/>
        <scheme val="none"/>
      </font>
      <numFmt numFmtId="168"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8"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6"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5"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66"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Palatino Linotype"/>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auto="1"/>
        </bottom>
      </border>
    </dxf>
    <dxf>
      <border outline="0">
        <top style="thin">
          <color indexed="64"/>
        </top>
      </border>
    </dxf>
    <dxf>
      <font>
        <b/>
        <i val="0"/>
        <strike val="0"/>
        <condense val="0"/>
        <extend val="0"/>
        <outline val="0"/>
        <shadow val="0"/>
        <u val="none"/>
        <vertAlign val="baseline"/>
        <sz val="11"/>
        <color theme="1"/>
        <name val="Palatino Linotype"/>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Palatino Linotype"/>
        <family val="1"/>
        <scheme val="none"/>
      </font>
      <numFmt numFmtId="1" formatCode="0"/>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66" formatCode="0.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65" formatCode="&quot;$&quot;#,##0.0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66" formatCode="0.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 formatCode="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rgb="FF000000"/>
        <name val="Palatino Linotype"/>
        <family val="1"/>
        <scheme val="none"/>
      </font>
      <numFmt numFmtId="3" formatCode="#,##0"/>
      <fill>
        <patternFill patternType="solid">
          <fgColor indexed="64"/>
          <bgColor rgb="FFD3D3D3"/>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Palatino Linotype"/>
        <family val="1"/>
        <scheme val="none"/>
      </font>
      <numFmt numFmtId="3" formatCode="#,##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3" formatCode="#,##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66" formatCode="0.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65" formatCode="&quot;$&quot;#,##0.0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14" formatCode="0.0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3" formatCode="#,##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numFmt numFmtId="30" formatCode="@"/>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Palatino Linotype"/>
        <family val="1"/>
        <scheme val="none"/>
      </font>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52667-E5C1-47D1-815D-629CE5AA9C28}" name="Table1" displayName="Table1" ref="A1:H14" totalsRowShown="0" headerRowDxfId="111" headerRowBorderDxfId="121" tableBorderDxfId="122" totalsRowBorderDxfId="120">
  <autoFilter ref="A1:H14" xr:uid="{97A52667-E5C1-47D1-815D-629CE5AA9C28}"/>
  <tableColumns count="8">
    <tableColumn id="1" xr3:uid="{51A91B57-C4C0-4F32-B5D7-D0A4035B3800}" name="Drug Ingredient" dataDxfId="119"/>
    <tableColumn id="2" xr3:uid="{BB9912F3-50B5-4EDE-8276-DB2D377AD71B}" name="Strength" dataDxfId="118"/>
    <tableColumn id="3" xr3:uid="{A597CF06-D8F1-4AC3-9875-59ADD25DDB96}" name="Bill Lines" dataDxfId="117"/>
    <tableColumn id="4" xr3:uid="{514DAB21-D911-4AA9-8295-8EC6F82F2523}" name="% of Grand Total Bill Lines" dataDxfId="116" dataCellStyle="Percent"/>
    <tableColumn id="5" xr3:uid="{E0AF4BED-945E-4BC3-A223-9D76FE84B83A}" name="Total Paid" dataDxfId="115"/>
    <tableColumn id="6" xr3:uid="{AED1E64E-71CA-456E-BC91-8B3EE6CA67E1}" name="% of Grand Total Paid" dataDxfId="114" dataCellStyle="Percent"/>
    <tableColumn id="7" xr3:uid="{05F0679A-8F5E-4C5E-A133-45516ECC1859}" name="Drug Supplies Days" dataDxfId="113"/>
    <tableColumn id="8" xr3:uid="{C084899D-4D64-45B0-9DDA-301150C4FDDC}" name="Quantity Dispensed" dataDxfId="11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6AC279E-1535-4576-BB4E-C8813A58D819}" name="Table10" displayName="Table10" ref="A6:L9" totalsRowShown="0" headerRowDxfId="0" dataDxfId="1" headerRowBorderDxfId="14" tableBorderDxfId="15">
  <autoFilter ref="A6:L9" xr:uid="{F6AC279E-1535-4576-BB4E-C8813A58D819}"/>
  <tableColumns count="12">
    <tableColumn id="1" xr3:uid="{D17DE0F2-6A75-4F28-A68A-69917E775A75}" name="Drug Ingredient" dataDxfId="13"/>
    <tableColumn id="2" xr3:uid="{8AEAD46A-079A-4482-AB2A-E9E41234E193}" name="Reference Brand Name" dataDxfId="12"/>
    <tableColumn id="3" xr3:uid="{88042DA2-E1EE-471C-84F0-01CA54A4A319}" name="Exempt/Non-Exempt*" dataDxfId="11"/>
    <tableColumn id="4" xr3:uid="{B48949D8-151F-422B-BF0A-BFE69D7ABADE}" name="Special Fill" dataDxfId="10"/>
    <tableColumn id="5" xr3:uid="{E4CE9DDA-8241-4374-A606-B8EBEB8ED3A6}" name="Peri-Op" dataDxfId="9"/>
    <tableColumn id="6" xr3:uid="{6F5D5AF8-E531-4C8C-B05D-80FC0E1C6387}" name="Drug Class" dataDxfId="8"/>
    <tableColumn id="7" xr3:uid="{2EFA8C5A-9DF7-45F7-B12C-E755B3CA3620}" name="Reference in ACOEM Guidelines" dataDxfId="7"/>
    <tableColumn id="8" xr3:uid="{4A7C8411-59D8-49B0-9F19-8C3160750DBC}" name="Route of Administration" dataDxfId="6"/>
    <tableColumn id="9" xr3:uid="{403A2936-3A71-48DA-B06D-FBB70C3B96D9}" name="Dosage Form" dataDxfId="5"/>
    <tableColumn id="10" xr3:uid="{E56916C8-F296-480C-A831-65D3858B957A}" name="Strength" dataDxfId="4"/>
    <tableColumn id="11" xr3:uid="{2B6E4AA2-1140-4DF6-9FEE-942654487468}" name="RxCUI" dataDxfId="3"/>
    <tableColumn id="12" xr3:uid="{403EFC79-A22A-4EC3-8CAB-241025786482}" name="Comments"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FA5A48-119F-4211-9C46-120E86C31D09}" name="Table2" displayName="Table2" ref="A1:G9" totalsRowShown="0" headerRowDxfId="100" headerRowBorderDxfId="109" tableBorderDxfId="110" totalsRowBorderDxfId="108">
  <autoFilter ref="A1:G9" xr:uid="{5EFA5A48-119F-4211-9C46-120E86C31D09}"/>
  <tableColumns count="7">
    <tableColumn id="1" xr3:uid="{CCF01349-75D0-42A4-943C-547F7D6848FA}" name="Drug Ingredient" dataDxfId="107"/>
    <tableColumn id="2" xr3:uid="{D625E1A8-BBA9-4E91-BE7A-BF25082FAC8C}" name="Strength" dataDxfId="106"/>
    <tableColumn id="3" xr3:uid="{4B72605D-3434-4EA9-9586-20E5D08062D8}" name="Bill Lines" dataDxfId="105"/>
    <tableColumn id="4" xr3:uid="{846A212C-023B-4156-BD68-D30B74A844F1}" name="% of Grand Total Bill Lines" dataDxfId="104" dataCellStyle="Percent"/>
    <tableColumn id="5" xr3:uid="{217D25F3-BBB0-40E9-A729-A0ECDEACFE53}" name="Total Paid" dataDxfId="103"/>
    <tableColumn id="6" xr3:uid="{207930D2-94F6-488A-91D1-F66DE4A99C41}" name="% of Grand Total Paid" dataDxfId="102" dataCellStyle="Percent"/>
    <tableColumn id="7" xr3:uid="{426DDAFF-AB8C-4386-9327-077A1961CE0D}" name="Days Units Paid" dataDxfId="10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FD2266-D2D1-420B-BE83-A73D61484EC6}" name="Table3" displayName="Table3" ref="A1:H16" totalsRowShown="0" headerRowDxfId="89" headerRowBorderDxfId="98" tableBorderDxfId="99">
  <autoFilter ref="A1:H16" xr:uid="{DDFD2266-D2D1-420B-BE83-A73D61484EC6}"/>
  <tableColumns count="8">
    <tableColumn id="1" xr3:uid="{FA0F35F9-4AB8-4DF2-A020-B9446731CD90}" name="Drug Ingredient" dataDxfId="97"/>
    <tableColumn id="2" xr3:uid="{7A2D239E-CD5E-4DE9-8F94-76C61158F78B}" name="Strength" dataDxfId="96"/>
    <tableColumn id="3" xr3:uid="{178823E7-5B22-461F-9A5A-3E373DB91B14}" name="Bill Lines" dataDxfId="95"/>
    <tableColumn id="4" xr3:uid="{2C5202E1-5234-4C0D-9401-6E03332B06D1}" name="% of Grand Total Bill Lines" dataDxfId="94" dataCellStyle="Percent"/>
    <tableColumn id="5" xr3:uid="{C0626890-A32F-4F1B-85A4-F94BE4DF8ADD}" name="Total Paid" dataDxfId="93"/>
    <tableColumn id="6" xr3:uid="{9852730F-706C-41ED-9F44-01D54F86AD69}" name="% of Grand Total Paid" dataDxfId="92" dataCellStyle="Percent"/>
    <tableColumn id="7" xr3:uid="{C098B5A3-DDF4-4DE3-956A-8251B1C0385C}" name="Drug Supplies Days" dataDxfId="91" dataCellStyle="Comma"/>
    <tableColumn id="8" xr3:uid="{7AEB1F18-F0FD-41A8-8C57-6E39D4743EB3}" name="Quantity Dispensed" dataDxfId="90" dataCellStyle="Comma"/>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BCC1FD-8F1F-459C-95CC-EFB1BE1F04FC}" name="Table4" displayName="Table4" ref="A1:G8" totalsRowShown="0" headerRowDxfId="79" headerRowBorderDxfId="87" tableBorderDxfId="88">
  <autoFilter ref="A1:G8" xr:uid="{CEBCC1FD-8F1F-459C-95CC-EFB1BE1F04FC}"/>
  <tableColumns count="7">
    <tableColumn id="1" xr3:uid="{1DC7FEB0-BF37-441B-B069-F444C9C7E0B9}" name="Drug Ingredient" dataDxfId="86" dataCellStyle="Normal_Sheet1"/>
    <tableColumn id="2" xr3:uid="{E8621C32-7AE2-4E39-B0EE-79780D01A4FD}" name="Strength" dataDxfId="85"/>
    <tableColumn id="3" xr3:uid="{9B10BF4D-A585-4C27-B14D-F9A78FEFC7CA}" name="Bill Lines" dataDxfId="84" dataCellStyle="Comma"/>
    <tableColumn id="4" xr3:uid="{268B5F6E-4F72-4118-BD41-85B4B95A9A3A}" name="% of Grand Total Bill Lines" dataDxfId="83" dataCellStyle="Percent"/>
    <tableColumn id="5" xr3:uid="{1021D2E4-6344-4DD5-95EE-1909B413D116}" name="Total Paid" dataDxfId="82"/>
    <tableColumn id="6" xr3:uid="{FC6D4447-20A6-4AF9-B628-ED5D4D0AD37F}" name="% of Grand Total Paid" dataDxfId="81" dataCellStyle="Percent"/>
    <tableColumn id="7" xr3:uid="{21E6979D-7B01-450C-931F-FC7E3E8B9F27}" name="Days Units Paid" dataDxfId="8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C4EE67-1D9E-4952-ABB2-DCB0F1DE6018}" name="Table5" displayName="Table5" ref="A1:L156" totalsRowShown="0">
  <autoFilter ref="A1:L156" xr:uid="{BFC4EE67-1D9E-4952-ABB2-DCB0F1DE6018}"/>
  <tableColumns count="12">
    <tableColumn id="1" xr3:uid="{939D4464-FAEB-4458-9DF8-37892D2EE5D4}" name="NDC Paid" dataDxfId="78"/>
    <tableColumn id="2" xr3:uid="{75535B78-DA79-4CB5-9146-AC80E5074543}" name="Drug Ingredient" dataDxfId="77"/>
    <tableColumn id="3" xr3:uid="{4BFE9872-2DD1-46E7-9113-AB2A9F7BEE61}" name="Drug Name" dataDxfId="76"/>
    <tableColumn id="4" xr3:uid="{D4A1CA52-17AA-49C4-A195-007EB38D9B7C}" name="Dosage Form" dataDxfId="75"/>
    <tableColumn id="5" xr3:uid="{15A71FA9-990C-458A-8675-366417A5746D}" name="Strength" dataDxfId="74"/>
    <tableColumn id="6" xr3:uid="{46B8EE77-BC02-4187-BEBE-46B5985DD7C4}" name="Bill Lines" dataDxfId="73"/>
    <tableColumn id="7" xr3:uid="{74CFF9DE-2A47-44D7-943D-AA9FBD3E3A3A}" name="Total Charged" dataDxfId="72"/>
    <tableColumn id="8" xr3:uid="{FC95C6E6-CD15-4834-885B-A880D0997735}" name="Total Paid" dataDxfId="71"/>
    <tableColumn id="9" xr3:uid="{1A5666EA-2A5C-436D-ACDD-5826431EFBB7}" name="Drug Supplies Days" dataDxfId="70"/>
    <tableColumn id="10" xr3:uid="{79DF8925-E65F-42FD-840A-E58B1F51874A}" name="Quantity Dispensed" dataDxfId="69"/>
    <tableColumn id="11" xr3:uid="{31610839-EB2E-4401-AEE9-5A2204F0113B}" name="Lowest" dataDxfId="68"/>
    <tableColumn id="12" xr3:uid="{65C5C75C-3F58-4F2F-BA19-E741BE31B90D}" name="No-Substitution" dataDxfId="6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08F2E7-C7CE-4F11-815C-FC3D85580A00}" name="Table6" displayName="Table6" ref="A1:I48" totalsRowShown="0">
  <autoFilter ref="A1:I48" xr:uid="{1008F2E7-C7CE-4F11-815C-FC3D85580A00}"/>
  <tableColumns count="9">
    <tableColumn id="1" xr3:uid="{08074019-7576-4B58-A99F-5420BD4E7778}" name="NDC Paid" dataDxfId="66"/>
    <tableColumn id="2" xr3:uid="{78348185-3779-4077-A11F-C1BAB7E6715B}" name="Drug Ingredient" dataDxfId="65"/>
    <tableColumn id="3" xr3:uid="{F28FEE02-F872-4A4C-9DCF-373837C9C470}" name="Drug Name" dataDxfId="64"/>
    <tableColumn id="4" xr3:uid="{E217BB8B-6886-473B-8EBA-76B022A72B41}" name="Dosage Form" dataDxfId="63"/>
    <tableColumn id="5" xr3:uid="{DF9D262B-68CA-42E8-BA96-4E188AD1ADBA}" name="Strength" dataDxfId="62"/>
    <tableColumn id="6" xr3:uid="{AE131EF6-3EA7-4C6B-BB2B-9AD5C2A4F4D6}" name="Bill Lines" dataDxfId="61"/>
    <tableColumn id="7" xr3:uid="{7E1697C8-59D5-4BA7-B263-E59731203555}" name="Total Charge" dataDxfId="60"/>
    <tableColumn id="8" xr3:uid="{994037FF-0F53-4B56-8466-71D85737D764}" name="Total Paid" dataDxfId="59"/>
    <tableColumn id="9" xr3:uid="{9B9E17CC-6B21-4A12-8BBE-DC9E62EBE59A}" name="Days Units Paid" dataDxfId="5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F4476CE-468D-436A-915D-C68F9904877E}" name="Table7" displayName="Table7" ref="A1:L206" totalsRowShown="0" dataDxfId="47" dataCellStyle="Normal_Sheet1">
  <autoFilter ref="A1:L206" xr:uid="{2F4476CE-468D-436A-915D-C68F9904877E}"/>
  <tableColumns count="12">
    <tableColumn id="1" xr3:uid="{F5D58D53-828D-4C5A-97CC-2911B3D7E232}" name="NDC Paid" dataDxfId="57" dataCellStyle="Normal_Sheet1"/>
    <tableColumn id="2" xr3:uid="{BEE7355B-D76A-4F86-BFC1-10B8A4559F65}" name="Drug Ingredient" dataDxfId="56"/>
    <tableColumn id="3" xr3:uid="{84A849B4-C6AD-460C-959D-8768F312668B}" name="Drug Name" dataDxfId="55" dataCellStyle="Normal_Sheet1"/>
    <tableColumn id="4" xr3:uid="{02735D3B-0121-407A-85B5-20C8D4CC33A9}" name="Dosage Form" dataDxfId="54" dataCellStyle="Normal_Sheet1"/>
    <tableColumn id="5" xr3:uid="{79AEFB98-6167-42DE-AC78-D190EAD069B2}" name="Strength" dataDxfId="53" dataCellStyle="Normal_Sheet1"/>
    <tableColumn id="6" xr3:uid="{4A87C690-16EE-4B39-9819-EA8DA71B27FD}" name="Bill Lines" dataDxfId="52" dataCellStyle="Normal_Sheet1"/>
    <tableColumn id="7" xr3:uid="{22205B90-2B2A-43AE-8D59-17CAB970539D}" name="Total Charged" dataDxfId="51" dataCellStyle="Normal_Sheet1"/>
    <tableColumn id="8" xr3:uid="{F064061A-EE73-4F47-AFF5-F3190B709468}" name="Total Paid" dataDxfId="50" dataCellStyle="Normal_Sheet1"/>
    <tableColumn id="9" xr3:uid="{DB9EC374-A62D-4114-8E65-52907AC99612}" name="Drug Supplies Days" dataDxfId="49" dataCellStyle="Normal_Sheet1"/>
    <tableColumn id="10" xr3:uid="{32D79921-21B5-43F1-9D2B-852A2698F254}" name="Quantity Dispensed" dataDxfId="48" dataCellStyle="Normal_Sheet1"/>
    <tableColumn id="11" xr3:uid="{8C9A42D1-8539-4CF1-801C-D05D4C71491C}" name="Lowest"/>
    <tableColumn id="12" xr3:uid="{DCF162A5-5209-496F-8CFE-5F9C5248646C}" name="No-Substitutio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BC723B7-1F1A-4F0C-9317-57C50B010DE5}" name="Table8" displayName="Table8" ref="A1:I90" totalsRowShown="0" headerRowDxfId="33" dataDxfId="34" headerRowBorderDxfId="45" tableBorderDxfId="46" totalsRowBorderDxfId="44" headerRowCellStyle="Normal_Phys Gabapentin DetailNDC Paid_x0009_" dataCellStyle="Normal_Phys Gabapentin DetailNDC Paid_x0009_">
  <autoFilter ref="A1:I90" xr:uid="{BBC723B7-1F1A-4F0C-9317-57C50B010DE5}"/>
  <tableColumns count="9">
    <tableColumn id="1" xr3:uid="{5CB89006-1F08-4606-91FE-94F77E03C868}" name="NDC Paid" dataDxfId="43" dataCellStyle="Normal_Phys Gabapentin DetailNDC Paid_x0009_"/>
    <tableColumn id="2" xr3:uid="{ACA54729-7E4D-49D9-A45F-7A03FC944611}" name="Drug Ingredient" dataDxfId="42" dataCellStyle="Normal_Phys Gabapentin DetailNDC Paid_x0009_"/>
    <tableColumn id="3" xr3:uid="{26ABDF04-ACCB-4A1B-A77E-F34951B246B0}" name="Drug Name" dataDxfId="41" dataCellStyle="Normal_Phys Gabapentin DetailNDC Paid_x0009_"/>
    <tableColumn id="4" xr3:uid="{9AD139DB-9374-47A5-BD39-71887AC32084}" name="Dosage Form" dataDxfId="40" dataCellStyle="Normal_Phys Gabapentin DetailNDC Paid_x0009_"/>
    <tableColumn id="5" xr3:uid="{7784665D-3F22-42AF-AB6C-213F9A4A34DE}" name="Strength" dataDxfId="39" dataCellStyle="Normal_Phys Gabapentin DetailNDC Paid_x0009_"/>
    <tableColumn id="6" xr3:uid="{9241DC0F-6336-4EA4-B473-19F5A8799AAD}" name="Bill Lines" dataDxfId="38" dataCellStyle="Normal_Phys Gabapentin DetailNDC Paid_x0009_"/>
    <tableColumn id="7" xr3:uid="{90E72CC3-EDA8-4661-8A6C-8CFC51E59891}" name="Total Charge" dataDxfId="37" dataCellStyle="Normal_Phys Gabapentin DetailNDC Paid_x0009_"/>
    <tableColumn id="8" xr3:uid="{11F52046-BBCA-448A-A275-BADDC1F64B79}" name="Total Paid" dataDxfId="36" dataCellStyle="Normal_Phys Gabapentin DetailNDC Paid_x0009_"/>
    <tableColumn id="9" xr3:uid="{E519EE14-E56E-469F-A8EA-6F3B5EAC9459}" name="Days Units Paid" dataDxfId="35" dataCellStyle="Normal_Phys Gabapentin DetailNDC Paid_x0009_"/>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DD6196-7CF1-4296-A966-8D4D4654CF32}" name="Table9" displayName="Table9" ref="A1:L3" totalsRowShown="0" headerRowDxfId="16" dataDxfId="17" headerRowBorderDxfId="31" tableBorderDxfId="32" totalsRowBorderDxfId="30">
  <autoFilter ref="A1:L3" xr:uid="{0DDD6196-7CF1-4296-A966-8D4D4654CF32}"/>
  <tableColumns count="12">
    <tableColumn id="1" xr3:uid="{C8D7CE3F-D45A-4F85-88C7-B363E889AD1A}" name="Drug Ingredient" dataDxfId="29"/>
    <tableColumn id="2" xr3:uid="{C2D2F8AD-9260-41A1-B23F-603EF8DB55AE}" name="Reference Brand Name" dataDxfId="28"/>
    <tableColumn id="3" xr3:uid="{95E04A3B-5A13-4F85-8216-640BB0BE87A9}" name="Exempt/Non-Exempt*" dataDxfId="27"/>
    <tableColumn id="4" xr3:uid="{6EB42368-AE39-4A31-8C92-D1293268B4D3}" name="Special Fill" dataDxfId="26"/>
    <tableColumn id="5" xr3:uid="{302AA165-251D-4F03-9BB4-431B70B953BD}" name="Peri-Op" dataDxfId="25"/>
    <tableColumn id="6" xr3:uid="{D3CF2E24-A4CA-435F-B7C9-73E177D276EB}" name="Drug Class" dataDxfId="24"/>
    <tableColumn id="7" xr3:uid="{E945AF24-08F8-4F3C-B945-D5D570F63211}" name="Reference in ACOEM Guidelines" dataDxfId="23"/>
    <tableColumn id="8" xr3:uid="{354E6912-E29C-4530-95F2-480C9FAE482E}" name="Route of Administration" dataDxfId="22"/>
    <tableColumn id="9" xr3:uid="{C1CD9260-5DD6-4080-A939-562A2D8C9082}" name="Dosage Form" dataDxfId="21"/>
    <tableColumn id="10" xr3:uid="{EEBCBE4A-26DF-4FA4-9BDD-7DC34DE98297}" name="Strength" dataDxfId="20"/>
    <tableColumn id="11" xr3:uid="{49251DA6-3957-4356-9612-407893806765}" name="RxCUI" dataDxfId="19"/>
    <tableColumn id="12" xr3:uid="{4023B93D-A57B-4BBE-B765-7C4774D76A06}" name="Comments" dataDxfId="1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94AC-F06B-4706-888A-C8604855090E}">
  <dimension ref="A1:H21"/>
  <sheetViews>
    <sheetView view="pageBreakPreview" zoomScale="60" zoomScaleNormal="97" workbookViewId="0">
      <selection sqref="A1:H14"/>
    </sheetView>
  </sheetViews>
  <sheetFormatPr defaultColWidth="16.85546875" defaultRowHeight="16.5" x14ac:dyDescent="0.3"/>
  <cols>
    <col min="1" max="1" width="24.140625" style="12" customWidth="1"/>
    <col min="2" max="2" width="16.85546875" style="12"/>
    <col min="3" max="3" width="18.28515625" style="12" customWidth="1"/>
    <col min="4" max="4" width="27.42578125" style="12" customWidth="1"/>
    <col min="5" max="5" width="19.85546875" style="12" customWidth="1"/>
    <col min="6" max="6" width="23" style="12" customWidth="1"/>
    <col min="7" max="7" width="21" style="12" customWidth="1"/>
    <col min="8" max="8" width="20.85546875" style="12" customWidth="1"/>
    <col min="9" max="16384" width="16.85546875" style="12"/>
  </cols>
  <sheetData>
    <row r="1" spans="1:8" ht="28.5" customHeight="1" x14ac:dyDescent="0.3">
      <c r="A1" s="59" t="s">
        <v>190</v>
      </c>
      <c r="B1" s="60" t="s">
        <v>186</v>
      </c>
      <c r="C1" s="61" t="s">
        <v>159</v>
      </c>
      <c r="D1" s="61" t="s">
        <v>193</v>
      </c>
      <c r="E1" s="62" t="s">
        <v>161</v>
      </c>
      <c r="F1" s="62" t="s">
        <v>192</v>
      </c>
      <c r="G1" s="61" t="s">
        <v>164</v>
      </c>
      <c r="H1" s="63" t="s">
        <v>165</v>
      </c>
    </row>
    <row r="2" spans="1:8" x14ac:dyDescent="0.3">
      <c r="A2" s="57" t="s">
        <v>187</v>
      </c>
      <c r="B2" s="24" t="s">
        <v>236</v>
      </c>
      <c r="C2" s="20">
        <v>979</v>
      </c>
      <c r="D2" s="21">
        <f t="shared" ref="D2:D13" si="0">C2/$C$14</f>
        <v>6.745211519911809E-2</v>
      </c>
      <c r="E2" s="22">
        <v>137834.4</v>
      </c>
      <c r="F2" s="23">
        <f t="shared" ref="F2:F13" si="1">E2/$E$14</f>
        <v>5.4732947342633058E-2</v>
      </c>
      <c r="G2" s="20">
        <v>30232</v>
      </c>
      <c r="H2" s="58">
        <v>62516</v>
      </c>
    </row>
    <row r="3" spans="1:8" x14ac:dyDescent="0.3">
      <c r="A3" s="57" t="s">
        <v>187</v>
      </c>
      <c r="B3" s="24" t="s">
        <v>225</v>
      </c>
      <c r="C3" s="20">
        <v>3318</v>
      </c>
      <c r="D3" s="21">
        <f t="shared" si="0"/>
        <v>0.22860686233980984</v>
      </c>
      <c r="E3" s="22">
        <v>556940.80999999982</v>
      </c>
      <c r="F3" s="23">
        <f t="shared" si="1"/>
        <v>0.22115677963333821</v>
      </c>
      <c r="G3" s="20">
        <v>105093</v>
      </c>
      <c r="H3" s="58">
        <v>230482</v>
      </c>
    </row>
    <row r="4" spans="1:8" x14ac:dyDescent="0.3">
      <c r="A4" s="57" t="s">
        <v>187</v>
      </c>
      <c r="B4" s="24" t="s">
        <v>226</v>
      </c>
      <c r="C4" s="20">
        <v>3825</v>
      </c>
      <c r="D4" s="21">
        <f t="shared" si="0"/>
        <v>0.26353865233567592</v>
      </c>
      <c r="E4" s="22">
        <v>655997.83999999985</v>
      </c>
      <c r="F4" s="23">
        <f t="shared" si="1"/>
        <v>0.26049154081710385</v>
      </c>
      <c r="G4" s="20">
        <v>121475</v>
      </c>
      <c r="H4" s="58">
        <v>269702</v>
      </c>
    </row>
    <row r="5" spans="1:8" x14ac:dyDescent="0.3">
      <c r="A5" s="57" t="s">
        <v>187</v>
      </c>
      <c r="B5" s="24" t="s">
        <v>227</v>
      </c>
      <c r="C5" s="20">
        <v>2665</v>
      </c>
      <c r="D5" s="21">
        <f t="shared" si="0"/>
        <v>0.18361581920903955</v>
      </c>
      <c r="E5" s="22">
        <v>497398.77000000008</v>
      </c>
      <c r="F5" s="23">
        <f t="shared" si="1"/>
        <v>0.19751310766180616</v>
      </c>
      <c r="G5" s="20">
        <v>85464</v>
      </c>
      <c r="H5" s="58">
        <v>202380</v>
      </c>
    </row>
    <row r="6" spans="1:8" x14ac:dyDescent="0.3">
      <c r="A6" s="57" t="s">
        <v>187</v>
      </c>
      <c r="B6" s="24" t="s">
        <v>228</v>
      </c>
      <c r="C6" s="20">
        <v>2221</v>
      </c>
      <c r="D6" s="21">
        <f t="shared" si="0"/>
        <v>0.15302466583987873</v>
      </c>
      <c r="E6" s="22">
        <v>382054.06000000011</v>
      </c>
      <c r="F6" s="23">
        <f t="shared" si="1"/>
        <v>0.15171063789604902</v>
      </c>
      <c r="G6" s="20">
        <v>71851</v>
      </c>
      <c r="H6" s="58">
        <v>168159</v>
      </c>
    </row>
    <row r="7" spans="1:8" x14ac:dyDescent="0.3">
      <c r="A7" s="57" t="s">
        <v>187</v>
      </c>
      <c r="B7" s="24" t="s">
        <v>229</v>
      </c>
      <c r="C7" s="20">
        <v>884</v>
      </c>
      <c r="D7" s="21">
        <f t="shared" si="0"/>
        <v>6.0906710762022871E-2</v>
      </c>
      <c r="E7" s="22">
        <v>187420.99000000002</v>
      </c>
      <c r="F7" s="23">
        <f t="shared" si="1"/>
        <v>7.4423389056535658E-2</v>
      </c>
      <c r="G7" s="20">
        <v>28665</v>
      </c>
      <c r="H7" s="58">
        <v>67799</v>
      </c>
    </row>
    <row r="8" spans="1:8" x14ac:dyDescent="0.3">
      <c r="A8" s="57" t="s">
        <v>187</v>
      </c>
      <c r="B8" s="24" t="s">
        <v>230</v>
      </c>
      <c r="C8" s="20">
        <v>193</v>
      </c>
      <c r="D8" s="21">
        <f t="shared" si="0"/>
        <v>1.3297505856414496E-2</v>
      </c>
      <c r="E8" s="22">
        <v>28363.289999999997</v>
      </c>
      <c r="F8" s="23">
        <f t="shared" si="1"/>
        <v>1.1262837564743132E-2</v>
      </c>
      <c r="G8" s="20">
        <v>6130</v>
      </c>
      <c r="H8" s="58">
        <v>12950</v>
      </c>
    </row>
    <row r="9" spans="1:8" x14ac:dyDescent="0.3">
      <c r="A9" s="57" t="s">
        <v>187</v>
      </c>
      <c r="B9" s="24" t="s">
        <v>231</v>
      </c>
      <c r="C9" s="20">
        <v>364</v>
      </c>
      <c r="D9" s="21">
        <f t="shared" si="0"/>
        <v>2.5079233843185889E-2</v>
      </c>
      <c r="E9" s="22">
        <v>42682.01999999999</v>
      </c>
      <c r="F9" s="23">
        <f t="shared" si="1"/>
        <v>1.6948691713659366E-2</v>
      </c>
      <c r="G9" s="20">
        <v>11295</v>
      </c>
      <c r="H9" s="58">
        <v>21926</v>
      </c>
    </row>
    <row r="10" spans="1:8" x14ac:dyDescent="0.3">
      <c r="A10" s="57" t="s">
        <v>191</v>
      </c>
      <c r="B10" s="24" t="s">
        <v>232</v>
      </c>
      <c r="C10" s="20">
        <v>27</v>
      </c>
      <c r="D10" s="21">
        <f t="shared" si="0"/>
        <v>1.8602728400165358E-3</v>
      </c>
      <c r="E10" s="22">
        <v>14174.960000000001</v>
      </c>
      <c r="F10" s="23">
        <f t="shared" si="1"/>
        <v>5.6287642218773399E-3</v>
      </c>
      <c r="G10" s="20">
        <v>870</v>
      </c>
      <c r="H10" s="58">
        <v>1500</v>
      </c>
    </row>
    <row r="11" spans="1:8" x14ac:dyDescent="0.3">
      <c r="A11" s="57" t="s">
        <v>191</v>
      </c>
      <c r="B11" s="24" t="s">
        <v>233</v>
      </c>
      <c r="C11" s="20">
        <v>28</v>
      </c>
      <c r="D11" s="21">
        <f t="shared" si="0"/>
        <v>1.9291718340912222E-3</v>
      </c>
      <c r="E11" s="22">
        <v>9636.0700000000015</v>
      </c>
      <c r="F11" s="23">
        <f t="shared" si="1"/>
        <v>3.8264069920130694E-3</v>
      </c>
      <c r="G11" s="20">
        <v>840</v>
      </c>
      <c r="H11" s="58">
        <v>1080</v>
      </c>
    </row>
    <row r="12" spans="1:8" x14ac:dyDescent="0.3">
      <c r="A12" s="57" t="s">
        <v>191</v>
      </c>
      <c r="B12" s="24" t="s">
        <v>234</v>
      </c>
      <c r="C12" s="20">
        <v>4</v>
      </c>
      <c r="D12" s="21">
        <f t="shared" si="0"/>
        <v>2.7559597629874606E-4</v>
      </c>
      <c r="E12" s="22">
        <v>3264.62</v>
      </c>
      <c r="F12" s="23">
        <f t="shared" si="1"/>
        <v>1.2963547166288439E-3</v>
      </c>
      <c r="G12" s="20">
        <v>120</v>
      </c>
      <c r="H12" s="58">
        <v>240</v>
      </c>
    </row>
    <row r="13" spans="1:8" x14ac:dyDescent="0.3">
      <c r="A13" s="57" t="s">
        <v>187</v>
      </c>
      <c r="B13" s="24" t="s">
        <v>235</v>
      </c>
      <c r="C13" s="20">
        <v>6</v>
      </c>
      <c r="D13" s="21">
        <f t="shared" si="0"/>
        <v>4.1339396444811904E-4</v>
      </c>
      <c r="E13" s="22">
        <v>2539.8200000000002</v>
      </c>
      <c r="F13" s="23">
        <f t="shared" si="1"/>
        <v>1.0085423836122644E-3</v>
      </c>
      <c r="G13" s="20">
        <v>180</v>
      </c>
      <c r="H13" s="58">
        <v>3178</v>
      </c>
    </row>
    <row r="14" spans="1:8" x14ac:dyDescent="0.3">
      <c r="A14" s="64"/>
      <c r="B14" s="65" t="s">
        <v>189</v>
      </c>
      <c r="C14" s="66">
        <f>SUM(C2:C13)</f>
        <v>14514</v>
      </c>
      <c r="D14" s="66"/>
      <c r="E14" s="67">
        <f>SUM(E2:E13)</f>
        <v>2518307.65</v>
      </c>
      <c r="F14" s="67"/>
      <c r="G14" s="66">
        <f>SUM(G2:G13)</f>
        <v>462215</v>
      </c>
      <c r="H14" s="68">
        <f>SUM(H2:H13)</f>
        <v>1041912</v>
      </c>
    </row>
    <row r="19" spans="3:5" x14ac:dyDescent="0.3">
      <c r="C19" s="29"/>
      <c r="E19" s="29"/>
    </row>
    <row r="21" spans="3:5" x14ac:dyDescent="0.3">
      <c r="C21" s="29"/>
      <c r="E21" s="29"/>
    </row>
  </sheetData>
  <pageMargins left="0.7" right="0.7" top="0.75" bottom="0.75" header="0.3" footer="0.3"/>
  <pageSetup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71DD-AF12-46A2-B3E0-2F2E8D84AD5B}">
  <dimension ref="A1:G12"/>
  <sheetViews>
    <sheetView zoomScaleNormal="100" workbookViewId="0">
      <selection sqref="A1:G9"/>
    </sheetView>
  </sheetViews>
  <sheetFormatPr defaultColWidth="24.140625" defaultRowHeight="15" x14ac:dyDescent="0.25"/>
  <cols>
    <col min="3" max="3" width="18.7109375" customWidth="1"/>
    <col min="4" max="4" width="30.5703125" customWidth="1"/>
    <col min="6" max="6" width="25.42578125" customWidth="1"/>
  </cols>
  <sheetData>
    <row r="1" spans="1:7" ht="29.45" customHeight="1" x14ac:dyDescent="0.25">
      <c r="A1" s="71" t="s">
        <v>190</v>
      </c>
      <c r="B1" s="72" t="s">
        <v>186</v>
      </c>
      <c r="C1" s="72" t="s">
        <v>159</v>
      </c>
      <c r="D1" s="72" t="s">
        <v>193</v>
      </c>
      <c r="E1" s="72" t="s">
        <v>161</v>
      </c>
      <c r="F1" s="72" t="s">
        <v>192</v>
      </c>
      <c r="G1" s="73" t="s">
        <v>162</v>
      </c>
    </row>
    <row r="2" spans="1:7" ht="16.5" x14ac:dyDescent="0.25">
      <c r="A2" s="69" t="s">
        <v>187</v>
      </c>
      <c r="B2" s="25" t="s">
        <v>236</v>
      </c>
      <c r="C2" s="26">
        <v>4</v>
      </c>
      <c r="D2" s="28">
        <f t="shared" ref="D2:D8" si="0">C2/$C$9</f>
        <v>5.763688760806916E-3</v>
      </c>
      <c r="E2" s="27">
        <v>527.62</v>
      </c>
      <c r="F2" s="28">
        <f t="shared" ref="F2:F8" si="1">E2/$E$9</f>
        <v>2.8584144365044048E-3</v>
      </c>
      <c r="G2" s="70">
        <v>92</v>
      </c>
    </row>
    <row r="3" spans="1:7" ht="16.5" x14ac:dyDescent="0.25">
      <c r="A3" s="69" t="s">
        <v>187</v>
      </c>
      <c r="B3" s="25" t="s">
        <v>225</v>
      </c>
      <c r="C3" s="26">
        <v>154</v>
      </c>
      <c r="D3" s="28">
        <f t="shared" si="0"/>
        <v>0.22190201729106629</v>
      </c>
      <c r="E3" s="27">
        <v>31372.1</v>
      </c>
      <c r="F3" s="28">
        <f t="shared" si="1"/>
        <v>0.1699603190619382</v>
      </c>
      <c r="G3" s="70">
        <v>6577</v>
      </c>
    </row>
    <row r="4" spans="1:7" ht="16.5" x14ac:dyDescent="0.25">
      <c r="A4" s="69" t="s">
        <v>187</v>
      </c>
      <c r="B4" s="25" t="s">
        <v>226</v>
      </c>
      <c r="C4" s="26">
        <v>405</v>
      </c>
      <c r="D4" s="28">
        <f t="shared" si="0"/>
        <v>0.58357348703170031</v>
      </c>
      <c r="E4" s="27">
        <v>139174.59</v>
      </c>
      <c r="F4" s="28">
        <f t="shared" si="1"/>
        <v>0.75398706881957001</v>
      </c>
      <c r="G4" s="70">
        <v>26701</v>
      </c>
    </row>
    <row r="5" spans="1:7" ht="16.5" x14ac:dyDescent="0.25">
      <c r="A5" s="69" t="s">
        <v>187</v>
      </c>
      <c r="B5" s="25" t="s">
        <v>227</v>
      </c>
      <c r="C5" s="26">
        <v>99</v>
      </c>
      <c r="D5" s="28">
        <f t="shared" si="0"/>
        <v>0.14265129682997119</v>
      </c>
      <c r="E5" s="27">
        <v>8742.59</v>
      </c>
      <c r="F5" s="28">
        <f t="shared" si="1"/>
        <v>4.7363529563775146E-2</v>
      </c>
      <c r="G5" s="70">
        <v>9410</v>
      </c>
    </row>
    <row r="6" spans="1:7" ht="16.5" x14ac:dyDescent="0.25">
      <c r="A6" s="69" t="s">
        <v>187</v>
      </c>
      <c r="B6" s="25" t="s">
        <v>228</v>
      </c>
      <c r="C6" s="26">
        <v>23</v>
      </c>
      <c r="D6" s="28">
        <f t="shared" si="0"/>
        <v>3.3141210374639768E-2</v>
      </c>
      <c r="E6" s="27">
        <v>4500.5200000000004</v>
      </c>
      <c r="F6" s="28">
        <f t="shared" si="1"/>
        <v>2.4381849322953651E-2</v>
      </c>
      <c r="G6" s="70">
        <v>2372</v>
      </c>
    </row>
    <row r="7" spans="1:7" ht="16.5" x14ac:dyDescent="0.25">
      <c r="A7" s="69" t="s">
        <v>187</v>
      </c>
      <c r="B7" s="25" t="s">
        <v>229</v>
      </c>
      <c r="C7" s="26">
        <v>5</v>
      </c>
      <c r="D7" s="28">
        <f t="shared" si="0"/>
        <v>7.2046109510086453E-3</v>
      </c>
      <c r="E7" s="27">
        <v>122.91</v>
      </c>
      <c r="F7" s="28">
        <f t="shared" si="1"/>
        <v>6.6587263255895603E-4</v>
      </c>
      <c r="G7" s="70">
        <v>212</v>
      </c>
    </row>
    <row r="8" spans="1:7" ht="16.5" x14ac:dyDescent="0.25">
      <c r="A8" s="69" t="s">
        <v>187</v>
      </c>
      <c r="B8" s="25" t="s">
        <v>231</v>
      </c>
      <c r="C8" s="26">
        <v>4</v>
      </c>
      <c r="D8" s="28">
        <f t="shared" si="0"/>
        <v>5.763688760806916E-3</v>
      </c>
      <c r="E8" s="27">
        <v>144.52000000000001</v>
      </c>
      <c r="F8" s="28">
        <f t="shared" si="1"/>
        <v>7.8294616269970166E-4</v>
      </c>
      <c r="G8" s="70">
        <v>63</v>
      </c>
    </row>
    <row r="9" spans="1:7" ht="16.5" x14ac:dyDescent="0.25">
      <c r="A9" s="74"/>
      <c r="B9" s="75" t="s">
        <v>189</v>
      </c>
      <c r="C9" s="76">
        <f>SUM(C2:C8)</f>
        <v>694</v>
      </c>
      <c r="D9" s="76"/>
      <c r="E9" s="77">
        <f>SUM(E2:E8)</f>
        <v>184584.84999999998</v>
      </c>
      <c r="F9" s="77"/>
      <c r="G9" s="78"/>
    </row>
    <row r="12" spans="1:7" x14ac:dyDescent="0.25">
      <c r="C12" s="10"/>
    </row>
  </sheetData>
  <pageMargins left="0.7" right="0.7" top="0.75" bottom="0.75" header="0.3" footer="0.3"/>
  <pageSetup scale="57"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86669-3CC9-41B1-994B-E6AFFB011544}">
  <dimension ref="A1:H21"/>
  <sheetViews>
    <sheetView view="pageBreakPreview" zoomScale="60" zoomScaleNormal="100" workbookViewId="0">
      <selection sqref="A1:H16"/>
    </sheetView>
  </sheetViews>
  <sheetFormatPr defaultColWidth="9" defaultRowHeight="15" x14ac:dyDescent="0.25"/>
  <cols>
    <col min="1" max="1" width="23" customWidth="1"/>
    <col min="2" max="2" width="19.85546875" customWidth="1"/>
    <col min="3" max="3" width="13" customWidth="1"/>
    <col min="4" max="4" width="30.5703125" customWidth="1"/>
    <col min="5" max="5" width="15.42578125" customWidth="1"/>
    <col min="6" max="6" width="25.42578125" customWidth="1"/>
    <col min="7" max="8" width="23.42578125" customWidth="1"/>
  </cols>
  <sheetData>
    <row r="1" spans="1:8" ht="34.5" x14ac:dyDescent="0.25">
      <c r="A1" s="79" t="s">
        <v>190</v>
      </c>
      <c r="B1" s="79" t="s">
        <v>186</v>
      </c>
      <c r="C1" s="80" t="s">
        <v>159</v>
      </c>
      <c r="D1" s="80" t="s">
        <v>193</v>
      </c>
      <c r="E1" s="81" t="s">
        <v>161</v>
      </c>
      <c r="F1" s="81" t="s">
        <v>192</v>
      </c>
      <c r="G1" s="80" t="s">
        <v>164</v>
      </c>
      <c r="H1" s="80" t="s">
        <v>165</v>
      </c>
    </row>
    <row r="2" spans="1:8" ht="16.5" x14ac:dyDescent="0.3">
      <c r="A2" s="44" t="s">
        <v>213</v>
      </c>
      <c r="B2" s="45" t="s">
        <v>227</v>
      </c>
      <c r="C2" s="46">
        <v>8310</v>
      </c>
      <c r="D2" s="47">
        <f>C2/$C$16</f>
        <v>0.16874124312140842</v>
      </c>
      <c r="E2" s="48">
        <v>88158.57</v>
      </c>
      <c r="F2" s="47">
        <f>E2/$E$16</f>
        <v>5.4534492246382085E-2</v>
      </c>
      <c r="G2" s="49">
        <v>265384</v>
      </c>
      <c r="H2" s="49">
        <v>674325</v>
      </c>
    </row>
    <row r="3" spans="1:8" ht="16.5" x14ac:dyDescent="0.3">
      <c r="A3" s="44" t="s">
        <v>213</v>
      </c>
      <c r="B3" s="45" t="s">
        <v>231</v>
      </c>
      <c r="C3" s="46">
        <v>27618</v>
      </c>
      <c r="D3" s="47">
        <f t="shared" ref="D3:D15" si="0">C3/$C$16</f>
        <v>0.56080573435945336</v>
      </c>
      <c r="E3" s="48">
        <v>552175.77999999991</v>
      </c>
      <c r="F3" s="47">
        <f t="shared" ref="F3:F15" si="1">E3/$E$16</f>
        <v>0.34157343742134172</v>
      </c>
      <c r="G3" s="49">
        <v>906288</v>
      </c>
      <c r="H3" s="49">
        <v>2213030</v>
      </c>
    </row>
    <row r="4" spans="1:8" ht="16.5" x14ac:dyDescent="0.3">
      <c r="A4" s="44" t="s">
        <v>213</v>
      </c>
      <c r="B4" s="45" t="s">
        <v>456</v>
      </c>
      <c r="C4" s="46">
        <v>1943</v>
      </c>
      <c r="D4" s="47">
        <f t="shared" si="0"/>
        <v>3.945417995004772E-2</v>
      </c>
      <c r="E4" s="48">
        <v>46153.820000000007</v>
      </c>
      <c r="F4" s="47">
        <f t="shared" si="1"/>
        <v>2.8550544081317498E-2</v>
      </c>
      <c r="G4" s="49">
        <v>62727</v>
      </c>
      <c r="H4" s="49">
        <v>173643</v>
      </c>
    </row>
    <row r="5" spans="1:8" ht="16.5" x14ac:dyDescent="0.3">
      <c r="A5" s="44" t="s">
        <v>213</v>
      </c>
      <c r="B5" s="45" t="s">
        <v>457</v>
      </c>
      <c r="C5" s="46">
        <v>8266</v>
      </c>
      <c r="D5" s="47">
        <f t="shared" si="0"/>
        <v>0.16784778768249842</v>
      </c>
      <c r="E5" s="48">
        <v>326086.84999999986</v>
      </c>
      <c r="F5" s="47">
        <f t="shared" si="1"/>
        <v>0.20171584898634526</v>
      </c>
      <c r="G5" s="49">
        <v>276462</v>
      </c>
      <c r="H5" s="49">
        <v>773236</v>
      </c>
    </row>
    <row r="6" spans="1:8" ht="16.5" x14ac:dyDescent="0.3">
      <c r="A6" s="44" t="s">
        <v>213</v>
      </c>
      <c r="B6" s="45" t="s">
        <v>458</v>
      </c>
      <c r="C6" s="46">
        <v>2340</v>
      </c>
      <c r="D6" s="47">
        <f t="shared" si="0"/>
        <v>4.7515584705667351E-2</v>
      </c>
      <c r="E6" s="48">
        <v>113335.51999999999</v>
      </c>
      <c r="F6" s="47">
        <f t="shared" si="1"/>
        <v>7.0108839522688274E-2</v>
      </c>
      <c r="G6" s="49">
        <v>77595</v>
      </c>
      <c r="H6" s="49">
        <v>218376</v>
      </c>
    </row>
    <row r="7" spans="1:8" ht="16.5" x14ac:dyDescent="0.3">
      <c r="A7" s="44" t="s">
        <v>213</v>
      </c>
      <c r="B7" s="45" t="s">
        <v>454</v>
      </c>
      <c r="C7" s="46">
        <v>39</v>
      </c>
      <c r="D7" s="47">
        <f t="shared" si="0"/>
        <v>7.9192641176112247E-4</v>
      </c>
      <c r="E7" s="48">
        <v>3048.6</v>
      </c>
      <c r="F7" s="47">
        <f t="shared" si="1"/>
        <v>1.8858501568516867E-3</v>
      </c>
      <c r="G7" s="49">
        <v>1026</v>
      </c>
      <c r="H7" s="49">
        <v>15482</v>
      </c>
    </row>
    <row r="8" spans="1:8" ht="16.5" x14ac:dyDescent="0.3">
      <c r="A8" s="44" t="s">
        <v>213</v>
      </c>
      <c r="B8" s="45" t="s">
        <v>455</v>
      </c>
      <c r="C8" s="46">
        <v>2</v>
      </c>
      <c r="D8" s="47">
        <f t="shared" si="0"/>
        <v>4.0611610859544745E-5</v>
      </c>
      <c r="E8" s="48">
        <v>421.29</v>
      </c>
      <c r="F8" s="47">
        <f t="shared" si="1"/>
        <v>2.6060808652497773E-4</v>
      </c>
      <c r="G8" s="49">
        <v>50</v>
      </c>
      <c r="H8" s="49">
        <v>600</v>
      </c>
    </row>
    <row r="9" spans="1:8" ht="33" x14ac:dyDescent="0.3">
      <c r="A9" s="50" t="s">
        <v>217</v>
      </c>
      <c r="B9" s="45" t="s">
        <v>231</v>
      </c>
      <c r="C9" s="46">
        <v>128</v>
      </c>
      <c r="D9" s="47">
        <f t="shared" si="0"/>
        <v>2.5991430950108637E-3</v>
      </c>
      <c r="E9" s="48">
        <v>44790.16</v>
      </c>
      <c r="F9" s="47">
        <f t="shared" si="1"/>
        <v>2.7706990179561814E-2</v>
      </c>
      <c r="G9" s="49">
        <v>4386</v>
      </c>
      <c r="H9" s="49">
        <v>7870</v>
      </c>
    </row>
    <row r="10" spans="1:8" ht="33" x14ac:dyDescent="0.3">
      <c r="A10" s="50" t="s">
        <v>217</v>
      </c>
      <c r="B10" s="45" t="s">
        <v>459</v>
      </c>
      <c r="C10" s="46">
        <v>13</v>
      </c>
      <c r="D10" s="47">
        <f t="shared" si="0"/>
        <v>2.6397547058704086E-4</v>
      </c>
      <c r="E10" s="48">
        <v>8389.31</v>
      </c>
      <c r="F10" s="47">
        <f t="shared" si="1"/>
        <v>5.1895891817153525E-3</v>
      </c>
      <c r="G10" s="49">
        <v>450</v>
      </c>
      <c r="H10" s="49">
        <v>780</v>
      </c>
    </row>
    <row r="11" spans="1:8" ht="33" x14ac:dyDescent="0.3">
      <c r="A11" s="50" t="s">
        <v>217</v>
      </c>
      <c r="B11" s="45" t="s">
        <v>457</v>
      </c>
      <c r="C11" s="46">
        <v>371</v>
      </c>
      <c r="D11" s="47">
        <f t="shared" si="0"/>
        <v>7.5334538144455499E-3</v>
      </c>
      <c r="E11" s="48">
        <v>237459.49</v>
      </c>
      <c r="F11" s="47">
        <f t="shared" si="1"/>
        <v>0.14689136536850408</v>
      </c>
      <c r="G11" s="49">
        <v>12635</v>
      </c>
      <c r="H11" s="49">
        <v>32105</v>
      </c>
    </row>
    <row r="12" spans="1:8" ht="33" x14ac:dyDescent="0.3">
      <c r="A12" s="50" t="s">
        <v>217</v>
      </c>
      <c r="B12" s="45" t="s">
        <v>460</v>
      </c>
      <c r="C12" s="46">
        <v>1</v>
      </c>
      <c r="D12" s="47">
        <f t="shared" si="0"/>
        <v>2.0305805429772373E-5</v>
      </c>
      <c r="E12" s="48">
        <v>1438.08</v>
      </c>
      <c r="F12" s="47">
        <f t="shared" si="1"/>
        <v>8.8958977680419647E-4</v>
      </c>
      <c r="G12" s="49">
        <v>90</v>
      </c>
      <c r="H12" s="49">
        <v>90</v>
      </c>
    </row>
    <row r="13" spans="1:8" ht="33" x14ac:dyDescent="0.3">
      <c r="A13" s="50" t="s">
        <v>217</v>
      </c>
      <c r="B13" s="45" t="s">
        <v>461</v>
      </c>
      <c r="C13" s="46">
        <v>1</v>
      </c>
      <c r="D13" s="47">
        <f t="shared" si="0"/>
        <v>2.0305805429772373E-5</v>
      </c>
      <c r="E13" s="48">
        <v>484.19</v>
      </c>
      <c r="F13" s="47">
        <f t="shared" si="1"/>
        <v>2.9951774173260455E-4</v>
      </c>
      <c r="G13" s="49">
        <v>30</v>
      </c>
      <c r="H13" s="49">
        <v>30</v>
      </c>
    </row>
    <row r="14" spans="1:8" ht="16.5" x14ac:dyDescent="0.3">
      <c r="A14" s="50" t="s">
        <v>221</v>
      </c>
      <c r="B14" s="45" t="s">
        <v>231</v>
      </c>
      <c r="C14" s="46">
        <v>38</v>
      </c>
      <c r="D14" s="47">
        <f t="shared" si="0"/>
        <v>7.7162060633135013E-4</v>
      </c>
      <c r="E14" s="48">
        <v>31783.18</v>
      </c>
      <c r="F14" s="47">
        <f t="shared" si="1"/>
        <v>1.9660931243274091E-2</v>
      </c>
      <c r="G14" s="49">
        <v>1125</v>
      </c>
      <c r="H14" s="49">
        <v>2520</v>
      </c>
    </row>
    <row r="15" spans="1:8" ht="16.5" x14ac:dyDescent="0.3">
      <c r="A15" s="50" t="s">
        <v>221</v>
      </c>
      <c r="B15" s="45" t="s">
        <v>457</v>
      </c>
      <c r="C15" s="46">
        <v>177</v>
      </c>
      <c r="D15" s="47">
        <f t="shared" si="0"/>
        <v>3.5941275610697097E-3</v>
      </c>
      <c r="E15" s="48">
        <v>162840.5</v>
      </c>
      <c r="F15" s="47">
        <f t="shared" si="1"/>
        <v>0.10073239600695634</v>
      </c>
      <c r="G15" s="49">
        <v>5835</v>
      </c>
      <c r="H15" s="49">
        <v>12450</v>
      </c>
    </row>
    <row r="16" spans="1:8" ht="16.5" x14ac:dyDescent="0.3">
      <c r="A16" s="12"/>
      <c r="B16" s="44" t="s">
        <v>189</v>
      </c>
      <c r="C16" s="49">
        <f>SUM(C2:C15)</f>
        <v>49247</v>
      </c>
      <c r="D16" s="12"/>
      <c r="E16" s="48">
        <f>SUM(E2:E15)</f>
        <v>1616565.3399999999</v>
      </c>
      <c r="F16" s="12"/>
      <c r="G16" s="12"/>
      <c r="H16" s="12"/>
    </row>
    <row r="20" spans="3:5" x14ac:dyDescent="0.25">
      <c r="C20" s="43"/>
      <c r="E20" s="10"/>
    </row>
    <row r="21" spans="3:5" x14ac:dyDescent="0.25">
      <c r="D21" s="10"/>
    </row>
  </sheetData>
  <pageMargins left="0.7" right="0.7" top="0.75" bottom="0.75" header="0.3" footer="0.3"/>
  <pageSetup scale="51"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55D9-921C-466F-A2DB-FE7F400FA974}">
  <dimension ref="A1:G8"/>
  <sheetViews>
    <sheetView zoomScaleNormal="100" workbookViewId="0">
      <selection sqref="A1:G8"/>
    </sheetView>
  </sheetViews>
  <sheetFormatPr defaultColWidth="20.140625" defaultRowHeight="15" x14ac:dyDescent="0.25"/>
  <cols>
    <col min="1" max="1" width="24.5703125" customWidth="1"/>
    <col min="4" max="4" width="30.5703125" customWidth="1"/>
    <col min="6" max="6" width="25.42578125" customWidth="1"/>
  </cols>
  <sheetData>
    <row r="1" spans="1:7" ht="34.5" x14ac:dyDescent="0.25">
      <c r="A1" s="72" t="s">
        <v>190</v>
      </c>
      <c r="B1" s="72" t="s">
        <v>186</v>
      </c>
      <c r="C1" s="72" t="s">
        <v>159</v>
      </c>
      <c r="D1" s="72" t="s">
        <v>193</v>
      </c>
      <c r="E1" s="72" t="s">
        <v>161</v>
      </c>
      <c r="F1" s="72" t="s">
        <v>192</v>
      </c>
      <c r="G1" s="72" t="s">
        <v>162</v>
      </c>
    </row>
    <row r="2" spans="1:7" ht="16.5" x14ac:dyDescent="0.3">
      <c r="A2" s="55" t="s">
        <v>213</v>
      </c>
      <c r="B2" s="45" t="s">
        <v>227</v>
      </c>
      <c r="C2" s="49">
        <v>1298</v>
      </c>
      <c r="D2" s="47">
        <f>C2/$C$8</f>
        <v>0.34705882352941175</v>
      </c>
      <c r="E2" s="48">
        <v>6790.9599999999991</v>
      </c>
      <c r="F2" s="47">
        <f>E2/$E$8</f>
        <v>0.18363370821943475</v>
      </c>
      <c r="G2" s="44">
        <v>73885</v>
      </c>
    </row>
    <row r="3" spans="1:7" ht="16.5" x14ac:dyDescent="0.3">
      <c r="A3" s="55" t="s">
        <v>213</v>
      </c>
      <c r="B3" s="45" t="s">
        <v>231</v>
      </c>
      <c r="C3" s="49">
        <v>1706</v>
      </c>
      <c r="D3" s="47">
        <f t="shared" ref="D3:D7" si="0">C3/$C$8</f>
        <v>0.45614973262032088</v>
      </c>
      <c r="E3" s="48">
        <v>18221.210000000003</v>
      </c>
      <c r="F3" s="47">
        <f t="shared" ref="F3:F7" si="1">E3/$E$8</f>
        <v>0.4927180193293802</v>
      </c>
      <c r="G3" s="44">
        <v>94978</v>
      </c>
    </row>
    <row r="4" spans="1:7" ht="16.5" x14ac:dyDescent="0.3">
      <c r="A4" s="55" t="s">
        <v>213</v>
      </c>
      <c r="B4" s="45" t="s">
        <v>456</v>
      </c>
      <c r="C4" s="49">
        <v>26</v>
      </c>
      <c r="D4" s="47">
        <f t="shared" si="0"/>
        <v>6.9518716577540111E-3</v>
      </c>
      <c r="E4" s="48">
        <v>314.17</v>
      </c>
      <c r="F4" s="47">
        <f t="shared" si="1"/>
        <v>8.4954413089312602E-3</v>
      </c>
      <c r="G4" s="44">
        <v>1923</v>
      </c>
    </row>
    <row r="5" spans="1:7" ht="16.5" x14ac:dyDescent="0.3">
      <c r="A5" s="55" t="s">
        <v>213</v>
      </c>
      <c r="B5" s="45" t="s">
        <v>457</v>
      </c>
      <c r="C5" s="49">
        <v>668</v>
      </c>
      <c r="D5" s="47">
        <f t="shared" si="0"/>
        <v>0.17860962566844921</v>
      </c>
      <c r="E5" s="48">
        <v>8040.97</v>
      </c>
      <c r="F5" s="47">
        <f t="shared" si="1"/>
        <v>0.21743511061488044</v>
      </c>
      <c r="G5" s="44">
        <v>38547</v>
      </c>
    </row>
    <row r="6" spans="1:7" ht="16.5" x14ac:dyDescent="0.3">
      <c r="A6" s="55" t="s">
        <v>213</v>
      </c>
      <c r="B6" s="45" t="s">
        <v>458</v>
      </c>
      <c r="C6" s="49">
        <v>40</v>
      </c>
      <c r="D6" s="47">
        <f t="shared" si="0"/>
        <v>1.06951871657754E-2</v>
      </c>
      <c r="E6" s="48">
        <v>2783.7199999999993</v>
      </c>
      <c r="F6" s="47">
        <f t="shared" si="1"/>
        <v>7.5274309706522324E-2</v>
      </c>
      <c r="G6" s="44">
        <v>1929</v>
      </c>
    </row>
    <row r="7" spans="1:7" ht="16.5" x14ac:dyDescent="0.3">
      <c r="A7" s="50" t="s">
        <v>217</v>
      </c>
      <c r="B7" s="45" t="s">
        <v>457</v>
      </c>
      <c r="C7" s="49">
        <v>2</v>
      </c>
      <c r="D7" s="47">
        <f t="shared" si="0"/>
        <v>5.3475935828877007E-4</v>
      </c>
      <c r="E7" s="48">
        <v>829.98</v>
      </c>
      <c r="F7" s="47">
        <f t="shared" si="1"/>
        <v>2.2443410820851026E-2</v>
      </c>
      <c r="G7" s="44">
        <v>2</v>
      </c>
    </row>
    <row r="8" spans="1:7" ht="16.5" x14ac:dyDescent="0.3">
      <c r="A8" s="12"/>
      <c r="B8" s="45" t="s">
        <v>189</v>
      </c>
      <c r="C8" s="49">
        <f>SUM(C2:C7)</f>
        <v>3740</v>
      </c>
      <c r="D8" s="12"/>
      <c r="E8" s="48">
        <f>SUM(E2:E7)</f>
        <v>36981.01</v>
      </c>
      <c r="F8" s="12"/>
      <c r="G8" s="12"/>
    </row>
  </sheetData>
  <pageMargins left="0.7" right="0.7" top="0.75" bottom="0.75" header="0.3" footer="0.3"/>
  <pageSetup scale="62"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FB2A-131B-4D25-8A48-17F16A8E8344}">
  <dimension ref="A1:L161"/>
  <sheetViews>
    <sheetView topLeftCell="B140" zoomScaleNormal="100" workbookViewId="0">
      <selection activeCell="H160" sqref="H160"/>
    </sheetView>
  </sheetViews>
  <sheetFormatPr defaultRowHeight="15" x14ac:dyDescent="0.25"/>
  <cols>
    <col min="1" max="1" width="11.85546875" style="3" bestFit="1" customWidth="1"/>
    <col min="2" max="2" width="17.28515625" style="3" customWidth="1"/>
    <col min="3" max="3" width="24.28515625" style="3" bestFit="1" customWidth="1"/>
    <col min="4" max="5" width="24.28515625" style="3" customWidth="1"/>
    <col min="6" max="6" width="9.85546875" customWidth="1"/>
    <col min="7" max="7" width="17" style="10" customWidth="1"/>
    <col min="8" max="8" width="12.42578125" style="10" bestFit="1" customWidth="1"/>
    <col min="9" max="9" width="17.7109375" customWidth="1"/>
    <col min="10" max="10" width="18.42578125" customWidth="1"/>
    <col min="11" max="11" width="12.42578125" customWidth="1"/>
    <col min="12" max="12" width="15.5703125" customWidth="1"/>
  </cols>
  <sheetData>
    <row r="1" spans="1:12" ht="38.25" x14ac:dyDescent="0.25">
      <c r="A1" s="8" t="s">
        <v>157</v>
      </c>
      <c r="B1" s="8" t="s">
        <v>190</v>
      </c>
      <c r="C1" s="8" t="s">
        <v>158</v>
      </c>
      <c r="D1" s="8" t="s">
        <v>185</v>
      </c>
      <c r="E1" s="8" t="s">
        <v>186</v>
      </c>
      <c r="F1" s="9" t="s">
        <v>159</v>
      </c>
      <c r="G1" s="11" t="s">
        <v>163</v>
      </c>
      <c r="H1" s="11" t="s">
        <v>161</v>
      </c>
      <c r="I1" s="9" t="s">
        <v>164</v>
      </c>
      <c r="J1" s="9" t="s">
        <v>165</v>
      </c>
      <c r="K1" s="35" t="s">
        <v>237</v>
      </c>
      <c r="L1" s="35" t="s">
        <v>238</v>
      </c>
    </row>
    <row r="2" spans="1:12" x14ac:dyDescent="0.25">
      <c r="A2" s="3" t="s">
        <v>143</v>
      </c>
      <c r="B2" s="3" t="s">
        <v>187</v>
      </c>
      <c r="C2" s="3" t="s">
        <v>183</v>
      </c>
      <c r="D2" s="3" t="s">
        <v>170</v>
      </c>
      <c r="E2" s="3" t="s">
        <v>167</v>
      </c>
      <c r="F2" s="1">
        <v>149</v>
      </c>
      <c r="G2" s="10">
        <v>124268.22</v>
      </c>
      <c r="H2" s="10">
        <v>122105.61</v>
      </c>
      <c r="I2" s="1">
        <v>4950</v>
      </c>
      <c r="J2" s="1">
        <v>12870</v>
      </c>
      <c r="K2" s="30">
        <v>6.9290000000000004E-2</v>
      </c>
      <c r="L2" s="30">
        <v>9.7025199999999998</v>
      </c>
    </row>
    <row r="3" spans="1:12" x14ac:dyDescent="0.25">
      <c r="A3" s="3" t="s">
        <v>3</v>
      </c>
      <c r="B3" s="3" t="s">
        <v>187</v>
      </c>
      <c r="C3" s="3" t="s">
        <v>169</v>
      </c>
      <c r="D3" s="3" t="s">
        <v>170</v>
      </c>
      <c r="E3" s="3" t="s">
        <v>167</v>
      </c>
      <c r="F3" s="1">
        <v>86</v>
      </c>
      <c r="G3" s="10">
        <v>23472.91</v>
      </c>
      <c r="H3" s="10">
        <v>21205.08</v>
      </c>
      <c r="I3" s="1">
        <v>3690</v>
      </c>
      <c r="J3" s="1">
        <v>8820</v>
      </c>
      <c r="K3" s="33">
        <v>5.6800000000000003E-2</v>
      </c>
      <c r="L3" s="33">
        <v>5.6800000000000003E-2</v>
      </c>
    </row>
    <row r="4" spans="1:12" x14ac:dyDescent="0.25">
      <c r="A4" s="3" t="s">
        <v>16</v>
      </c>
      <c r="B4" s="3" t="s">
        <v>187</v>
      </c>
      <c r="C4" s="3" t="s">
        <v>169</v>
      </c>
      <c r="D4" s="3" t="s">
        <v>170</v>
      </c>
      <c r="E4" s="3" t="s">
        <v>167</v>
      </c>
      <c r="F4" s="1">
        <v>4</v>
      </c>
      <c r="G4" s="10">
        <v>165.23</v>
      </c>
      <c r="H4" s="10">
        <v>165.23</v>
      </c>
      <c r="I4" s="1">
        <v>180</v>
      </c>
      <c r="J4" s="1">
        <v>300</v>
      </c>
      <c r="K4" s="30">
        <v>5.6800000000000003E-2</v>
      </c>
      <c r="L4" s="30">
        <v>5.6800000000000003E-2</v>
      </c>
    </row>
    <row r="5" spans="1:12" x14ac:dyDescent="0.25">
      <c r="A5" s="3" t="s">
        <v>19</v>
      </c>
      <c r="B5" s="3" t="s">
        <v>187</v>
      </c>
      <c r="C5" s="3" t="s">
        <v>169</v>
      </c>
      <c r="D5" s="3" t="s">
        <v>170</v>
      </c>
      <c r="E5" s="3" t="s">
        <v>167</v>
      </c>
      <c r="F5" s="1">
        <v>3</v>
      </c>
      <c r="G5" s="10">
        <v>249.01</v>
      </c>
      <c r="H5" s="10">
        <v>64.83</v>
      </c>
      <c r="I5" s="1">
        <v>75</v>
      </c>
      <c r="J5" s="1">
        <v>120</v>
      </c>
      <c r="K5" s="30">
        <v>5.6800000000000003E-2</v>
      </c>
      <c r="L5" s="30">
        <v>5.6800000000000003E-2</v>
      </c>
    </row>
    <row r="6" spans="1:12" x14ac:dyDescent="0.25">
      <c r="A6" s="3" t="s">
        <v>13</v>
      </c>
      <c r="B6" s="3" t="s">
        <v>187</v>
      </c>
      <c r="C6" s="3" t="s">
        <v>169</v>
      </c>
      <c r="D6" s="3" t="s">
        <v>170</v>
      </c>
      <c r="E6" s="3" t="s">
        <v>167</v>
      </c>
      <c r="F6" s="1">
        <v>4</v>
      </c>
      <c r="G6" s="10">
        <v>679.8</v>
      </c>
      <c r="H6" s="10">
        <v>252.87</v>
      </c>
      <c r="I6" s="1">
        <v>120</v>
      </c>
      <c r="J6" s="1">
        <v>240</v>
      </c>
      <c r="K6" s="30">
        <v>5.6800000000000003E-2</v>
      </c>
      <c r="L6" s="30">
        <v>5.6800000000000003E-2</v>
      </c>
    </row>
    <row r="7" spans="1:12" x14ac:dyDescent="0.25">
      <c r="A7" s="3" t="s">
        <v>9</v>
      </c>
      <c r="B7" s="3" t="s">
        <v>187</v>
      </c>
      <c r="C7" s="3" t="s">
        <v>169</v>
      </c>
      <c r="D7" s="3" t="s">
        <v>170</v>
      </c>
      <c r="E7" s="3" t="s">
        <v>167</v>
      </c>
      <c r="F7" s="1">
        <v>76</v>
      </c>
      <c r="G7" s="10">
        <v>21256.94</v>
      </c>
      <c r="H7" s="10">
        <v>6228.78</v>
      </c>
      <c r="I7" s="1">
        <v>2280</v>
      </c>
      <c r="J7" s="1">
        <v>4230</v>
      </c>
      <c r="K7" s="33">
        <v>5.6800000000000003E-2</v>
      </c>
      <c r="L7" s="33">
        <v>5.6800000000000003E-2</v>
      </c>
    </row>
    <row r="8" spans="1:12" x14ac:dyDescent="0.25">
      <c r="A8" s="3" t="s">
        <v>18</v>
      </c>
      <c r="B8" s="3" t="s">
        <v>187</v>
      </c>
      <c r="C8" s="3" t="s">
        <v>169</v>
      </c>
      <c r="D8" s="3" t="s">
        <v>170</v>
      </c>
      <c r="E8" s="3" t="s">
        <v>167</v>
      </c>
      <c r="F8" s="1">
        <v>1</v>
      </c>
      <c r="G8" s="10">
        <v>426.94</v>
      </c>
      <c r="H8" s="10">
        <v>107.19</v>
      </c>
      <c r="I8" s="1">
        <v>30</v>
      </c>
      <c r="J8" s="1">
        <v>60</v>
      </c>
      <c r="K8" s="30">
        <v>6.9290000000000004E-2</v>
      </c>
      <c r="L8" s="30">
        <v>6.9290000000000004E-2</v>
      </c>
    </row>
    <row r="9" spans="1:12" x14ac:dyDescent="0.25">
      <c r="A9" s="3" t="s">
        <v>12</v>
      </c>
      <c r="B9" s="3" t="s">
        <v>187</v>
      </c>
      <c r="C9" s="3" t="s">
        <v>169</v>
      </c>
      <c r="D9" s="3" t="s">
        <v>170</v>
      </c>
      <c r="E9" s="3" t="s">
        <v>167</v>
      </c>
      <c r="F9" s="1">
        <v>3</v>
      </c>
      <c r="G9" s="10">
        <v>749.39</v>
      </c>
      <c r="H9" s="10">
        <v>296.51</v>
      </c>
      <c r="I9" s="1">
        <v>90</v>
      </c>
      <c r="J9" s="1">
        <v>150</v>
      </c>
      <c r="K9" s="30">
        <v>5.6800000000000003E-2</v>
      </c>
      <c r="L9" s="30">
        <v>5.6800000000000003E-2</v>
      </c>
    </row>
    <row r="10" spans="1:12" x14ac:dyDescent="0.25">
      <c r="A10" s="3" t="s">
        <v>0</v>
      </c>
      <c r="B10" s="3" t="s">
        <v>187</v>
      </c>
      <c r="C10" s="3" t="s">
        <v>169</v>
      </c>
      <c r="D10" s="3" t="s">
        <v>170</v>
      </c>
      <c r="E10" s="3" t="s">
        <v>167</v>
      </c>
      <c r="F10" s="1">
        <v>755</v>
      </c>
      <c r="G10" s="10">
        <v>210947.25</v>
      </c>
      <c r="H10" s="10">
        <v>113018.17</v>
      </c>
      <c r="I10" s="1">
        <v>23707</v>
      </c>
      <c r="J10" s="1">
        <v>53756</v>
      </c>
      <c r="K10" s="30">
        <v>5.6800000000000003E-2</v>
      </c>
      <c r="L10" s="30">
        <v>5.6800000000000003E-2</v>
      </c>
    </row>
    <row r="11" spans="1:12" x14ac:dyDescent="0.25">
      <c r="A11" s="3" t="s">
        <v>10</v>
      </c>
      <c r="B11" s="3" t="s">
        <v>187</v>
      </c>
      <c r="C11" s="3" t="s">
        <v>169</v>
      </c>
      <c r="D11" s="3" t="s">
        <v>170</v>
      </c>
      <c r="E11" s="3" t="s">
        <v>167</v>
      </c>
      <c r="F11" s="1">
        <v>21</v>
      </c>
      <c r="G11" s="10">
        <v>2526.69</v>
      </c>
      <c r="H11" s="10">
        <v>1748.32</v>
      </c>
      <c r="I11" s="1">
        <v>690</v>
      </c>
      <c r="J11" s="1">
        <v>1890</v>
      </c>
      <c r="K11" s="33">
        <v>5.6800000000000003E-2</v>
      </c>
      <c r="L11" s="33">
        <v>5.6800000000000003E-2</v>
      </c>
    </row>
    <row r="12" spans="1:12" x14ac:dyDescent="0.25">
      <c r="A12" s="3" t="s">
        <v>4</v>
      </c>
      <c r="B12" s="3" t="s">
        <v>187</v>
      </c>
      <c r="C12" s="3" t="s">
        <v>169</v>
      </c>
      <c r="D12" s="3" t="s">
        <v>170</v>
      </c>
      <c r="E12" s="3" t="s">
        <v>167</v>
      </c>
      <c r="F12" s="1">
        <v>105</v>
      </c>
      <c r="G12" s="10">
        <v>34834.120000000003</v>
      </c>
      <c r="H12" s="10">
        <v>20031.8</v>
      </c>
      <c r="I12" s="1">
        <v>3146</v>
      </c>
      <c r="J12" s="1">
        <v>7700</v>
      </c>
      <c r="K12" s="30">
        <v>5.6800000000000003E-2</v>
      </c>
      <c r="L12" s="30">
        <v>5.6800000000000003E-2</v>
      </c>
    </row>
    <row r="13" spans="1:12" x14ac:dyDescent="0.25">
      <c r="A13" s="3" t="s">
        <v>8</v>
      </c>
      <c r="B13" s="3" t="s">
        <v>187</v>
      </c>
      <c r="C13" s="3" t="s">
        <v>169</v>
      </c>
      <c r="D13" s="3" t="s">
        <v>170</v>
      </c>
      <c r="E13" s="3" t="s">
        <v>167</v>
      </c>
      <c r="F13" s="1">
        <v>46</v>
      </c>
      <c r="G13" s="10">
        <v>22942.97</v>
      </c>
      <c r="H13" s="10">
        <v>6402.97</v>
      </c>
      <c r="I13" s="1">
        <v>1500</v>
      </c>
      <c r="J13" s="1">
        <v>2881</v>
      </c>
      <c r="K13" s="30">
        <v>5.6800000000000003E-2</v>
      </c>
      <c r="L13" s="30">
        <v>5.6800000000000003E-2</v>
      </c>
    </row>
    <row r="14" spans="1:12" x14ac:dyDescent="0.25">
      <c r="A14" s="3" t="s">
        <v>7</v>
      </c>
      <c r="B14" s="3" t="s">
        <v>187</v>
      </c>
      <c r="C14" s="3" t="s">
        <v>169</v>
      </c>
      <c r="D14" s="3" t="s">
        <v>170</v>
      </c>
      <c r="E14" s="3" t="s">
        <v>167</v>
      </c>
      <c r="F14" s="1">
        <v>45</v>
      </c>
      <c r="G14" s="10">
        <v>21323.03</v>
      </c>
      <c r="H14" s="10">
        <v>8381.65</v>
      </c>
      <c r="I14" s="1">
        <v>1377</v>
      </c>
      <c r="J14" s="1">
        <v>3141</v>
      </c>
      <c r="K14" s="30">
        <v>5.6800000000000003E-2</v>
      </c>
      <c r="L14" s="30">
        <v>5.6800000000000003E-2</v>
      </c>
    </row>
    <row r="15" spans="1:12" x14ac:dyDescent="0.25">
      <c r="A15" s="3" t="s">
        <v>6</v>
      </c>
      <c r="B15" s="3" t="s">
        <v>187</v>
      </c>
      <c r="C15" s="3" t="s">
        <v>169</v>
      </c>
      <c r="D15" s="3" t="s">
        <v>170</v>
      </c>
      <c r="E15" s="3" t="s">
        <v>167</v>
      </c>
      <c r="F15" s="1">
        <v>75</v>
      </c>
      <c r="G15" s="10">
        <v>16497.45</v>
      </c>
      <c r="H15" s="10">
        <v>10205.94</v>
      </c>
      <c r="I15" s="1">
        <v>2278</v>
      </c>
      <c r="J15" s="1">
        <v>5346</v>
      </c>
      <c r="K15" s="32">
        <v>3.1730000000000001E-2</v>
      </c>
      <c r="L15" s="32">
        <v>3.1730000000000001E-2</v>
      </c>
    </row>
    <row r="16" spans="1:12" x14ac:dyDescent="0.25">
      <c r="A16" s="3" t="s">
        <v>2</v>
      </c>
      <c r="B16" s="3" t="s">
        <v>187</v>
      </c>
      <c r="C16" s="3" t="s">
        <v>169</v>
      </c>
      <c r="D16" s="3" t="s">
        <v>170</v>
      </c>
      <c r="E16" s="3" t="s">
        <v>167</v>
      </c>
      <c r="F16" s="1">
        <v>551</v>
      </c>
      <c r="G16" s="10">
        <v>186353.55</v>
      </c>
      <c r="H16" s="10">
        <v>78465.45</v>
      </c>
      <c r="I16" s="1">
        <v>18412</v>
      </c>
      <c r="J16" s="1">
        <v>44998</v>
      </c>
      <c r="K16" s="30">
        <v>5.6800000000000003E-2</v>
      </c>
      <c r="L16" s="30">
        <v>5.6800000000000003E-2</v>
      </c>
    </row>
    <row r="17" spans="1:12" x14ac:dyDescent="0.25">
      <c r="A17" s="3" t="s">
        <v>11</v>
      </c>
      <c r="B17" s="3" t="s">
        <v>187</v>
      </c>
      <c r="C17" s="3" t="s">
        <v>169</v>
      </c>
      <c r="D17" s="3" t="s">
        <v>170</v>
      </c>
      <c r="E17" s="3" t="s">
        <v>167</v>
      </c>
      <c r="F17" s="1">
        <v>2</v>
      </c>
      <c r="G17" s="10">
        <v>706.37</v>
      </c>
      <c r="H17" s="10">
        <v>644.03</v>
      </c>
      <c r="I17" s="1">
        <v>21</v>
      </c>
      <c r="J17" s="1">
        <v>90</v>
      </c>
      <c r="K17" s="30">
        <v>5.6800000000000003E-2</v>
      </c>
      <c r="L17" s="30">
        <v>5.6800000000000003E-2</v>
      </c>
    </row>
    <row r="18" spans="1:12" x14ac:dyDescent="0.25">
      <c r="A18" s="3" t="s">
        <v>15</v>
      </c>
      <c r="B18" s="3" t="s">
        <v>187</v>
      </c>
      <c r="C18" s="3" t="s">
        <v>169</v>
      </c>
      <c r="D18" s="3" t="s">
        <v>170</v>
      </c>
      <c r="E18" s="3" t="s">
        <v>167</v>
      </c>
      <c r="F18" s="1">
        <v>1</v>
      </c>
      <c r="G18" s="10">
        <v>846.61</v>
      </c>
      <c r="H18" s="10">
        <v>213.37</v>
      </c>
      <c r="I18" s="1">
        <v>30</v>
      </c>
      <c r="J18" s="1">
        <v>120</v>
      </c>
      <c r="K18" s="30">
        <v>3.1730000000000001E-2</v>
      </c>
      <c r="L18" s="30">
        <v>3.1730000000000001E-2</v>
      </c>
    </row>
    <row r="19" spans="1:12" x14ac:dyDescent="0.25">
      <c r="A19" s="3" t="s">
        <v>14</v>
      </c>
      <c r="B19" s="3" t="s">
        <v>187</v>
      </c>
      <c r="C19" s="3" t="s">
        <v>169</v>
      </c>
      <c r="D19" s="3" t="s">
        <v>170</v>
      </c>
      <c r="E19" s="3" t="s">
        <v>167</v>
      </c>
      <c r="F19" s="1">
        <v>1</v>
      </c>
      <c r="G19" s="10">
        <v>846.61</v>
      </c>
      <c r="H19" s="10">
        <v>213.37</v>
      </c>
      <c r="I19" s="1">
        <v>30</v>
      </c>
      <c r="J19" s="1">
        <v>120</v>
      </c>
      <c r="K19" s="30">
        <v>3.1730000000000001E-2</v>
      </c>
      <c r="L19" s="30">
        <v>3.1730000000000001E-2</v>
      </c>
    </row>
    <row r="20" spans="1:12" x14ac:dyDescent="0.25">
      <c r="A20" s="3" t="s">
        <v>1</v>
      </c>
      <c r="B20" s="3" t="s">
        <v>187</v>
      </c>
      <c r="C20" s="3" t="s">
        <v>169</v>
      </c>
      <c r="D20" s="3" t="s">
        <v>170</v>
      </c>
      <c r="E20" s="3" t="s">
        <v>167</v>
      </c>
      <c r="F20" s="1">
        <v>656</v>
      </c>
      <c r="G20" s="10">
        <v>150509.63</v>
      </c>
      <c r="H20" s="10">
        <v>93920.91</v>
      </c>
      <c r="I20" s="1">
        <v>20260</v>
      </c>
      <c r="J20" s="1">
        <v>49106</v>
      </c>
      <c r="K20" s="30">
        <v>5.6800000000000003E-2</v>
      </c>
      <c r="L20" s="30">
        <v>5.6800000000000003E-2</v>
      </c>
    </row>
    <row r="21" spans="1:12" x14ac:dyDescent="0.25">
      <c r="A21" s="3" t="s">
        <v>5</v>
      </c>
      <c r="B21" s="3" t="s">
        <v>187</v>
      </c>
      <c r="C21" s="3" t="s">
        <v>169</v>
      </c>
      <c r="D21" s="3" t="s">
        <v>170</v>
      </c>
      <c r="E21" s="3" t="s">
        <v>167</v>
      </c>
      <c r="F21" s="1">
        <v>77</v>
      </c>
      <c r="G21" s="10">
        <v>46219.92</v>
      </c>
      <c r="H21" s="10">
        <v>13524.49</v>
      </c>
      <c r="I21" s="1">
        <v>2486</v>
      </c>
      <c r="J21" s="1">
        <v>6330</v>
      </c>
      <c r="K21" s="30">
        <v>5.6800000000000003E-2</v>
      </c>
      <c r="L21" s="30">
        <v>5.6800000000000003E-2</v>
      </c>
    </row>
    <row r="22" spans="1:12" x14ac:dyDescent="0.25">
      <c r="A22" s="3" t="s">
        <v>17</v>
      </c>
      <c r="B22" s="3" t="s">
        <v>187</v>
      </c>
      <c r="C22" s="3" t="s">
        <v>169</v>
      </c>
      <c r="D22" s="3" t="s">
        <v>170</v>
      </c>
      <c r="E22" s="3" t="s">
        <v>167</v>
      </c>
      <c r="F22" s="1">
        <v>3</v>
      </c>
      <c r="G22" s="10">
        <v>609.29999999999995</v>
      </c>
      <c r="H22" s="10">
        <v>151.65</v>
      </c>
      <c r="I22" s="1">
        <v>84</v>
      </c>
      <c r="J22" s="1">
        <v>84</v>
      </c>
      <c r="K22" s="30">
        <v>3.1730000000000001E-2</v>
      </c>
      <c r="L22" s="30">
        <v>3.1730000000000001E-2</v>
      </c>
    </row>
    <row r="23" spans="1:12" x14ac:dyDescent="0.25">
      <c r="A23" s="3" t="s">
        <v>20</v>
      </c>
      <c r="B23" s="3" t="s">
        <v>187</v>
      </c>
      <c r="C23" s="3" t="s">
        <v>169</v>
      </c>
      <c r="D23" s="3" t="s">
        <v>170</v>
      </c>
      <c r="E23" s="3" t="s">
        <v>167</v>
      </c>
      <c r="F23" s="1">
        <v>1</v>
      </c>
      <c r="G23" s="10">
        <v>203.1</v>
      </c>
      <c r="H23" s="10">
        <v>50.55</v>
      </c>
      <c r="I23" s="1">
        <v>28</v>
      </c>
      <c r="J23" s="1">
        <v>28</v>
      </c>
      <c r="K23" s="30">
        <v>3.1730000000000001E-2</v>
      </c>
      <c r="L23" s="30">
        <v>3.1730000000000001E-2</v>
      </c>
    </row>
    <row r="24" spans="1:12" x14ac:dyDescent="0.25">
      <c r="A24" s="3" t="s">
        <v>144</v>
      </c>
      <c r="B24" s="3" t="s">
        <v>187</v>
      </c>
      <c r="C24" s="3" t="s">
        <v>183</v>
      </c>
      <c r="D24" s="3" t="s">
        <v>170</v>
      </c>
      <c r="E24" s="3" t="s">
        <v>168</v>
      </c>
      <c r="F24" s="1">
        <v>140</v>
      </c>
      <c r="G24" s="10">
        <v>113960.59</v>
      </c>
      <c r="H24" s="10">
        <v>108710.25</v>
      </c>
      <c r="I24" s="1">
        <v>4890</v>
      </c>
      <c r="J24" s="1">
        <v>11430</v>
      </c>
      <c r="K24" s="32">
        <v>4.2759999999999999E-2</v>
      </c>
      <c r="L24" s="32">
        <v>9.7006599999999992</v>
      </c>
    </row>
    <row r="25" spans="1:12" x14ac:dyDescent="0.25">
      <c r="A25" s="3" t="s">
        <v>145</v>
      </c>
      <c r="B25" s="3" t="s">
        <v>187</v>
      </c>
      <c r="C25" s="3" t="s">
        <v>183</v>
      </c>
      <c r="D25" s="3" t="s">
        <v>170</v>
      </c>
      <c r="E25" s="3" t="s">
        <v>168</v>
      </c>
      <c r="F25" s="1">
        <v>2</v>
      </c>
      <c r="G25" s="10">
        <v>1192.55</v>
      </c>
      <c r="H25" s="10">
        <v>1192.55</v>
      </c>
      <c r="I25" s="1">
        <v>60</v>
      </c>
      <c r="J25" s="1">
        <v>150</v>
      </c>
      <c r="K25" s="30">
        <v>4.2759999999999999E-2</v>
      </c>
      <c r="L25" s="30">
        <v>9.6934299999999993</v>
      </c>
    </row>
    <row r="26" spans="1:12" x14ac:dyDescent="0.25">
      <c r="A26" s="3" t="s">
        <v>30</v>
      </c>
      <c r="B26" s="3" t="s">
        <v>187</v>
      </c>
      <c r="C26" s="3" t="s">
        <v>169</v>
      </c>
      <c r="D26" s="3" t="s">
        <v>170</v>
      </c>
      <c r="E26" s="3" t="s">
        <v>168</v>
      </c>
      <c r="F26" s="1">
        <v>8</v>
      </c>
      <c r="G26" s="10">
        <v>8667.6</v>
      </c>
      <c r="H26" s="10">
        <v>2166.08</v>
      </c>
      <c r="I26" s="1">
        <v>226</v>
      </c>
      <c r="J26" s="1">
        <v>678</v>
      </c>
      <c r="K26" s="30">
        <v>4.2759999999999999E-2</v>
      </c>
      <c r="L26" s="30">
        <v>4.2759999999999999E-2</v>
      </c>
    </row>
    <row r="27" spans="1:12" x14ac:dyDescent="0.25">
      <c r="A27" s="3" t="s">
        <v>24</v>
      </c>
      <c r="B27" s="3" t="s">
        <v>187</v>
      </c>
      <c r="C27" s="3" t="s">
        <v>169</v>
      </c>
      <c r="D27" s="3" t="s">
        <v>170</v>
      </c>
      <c r="E27" s="3" t="s">
        <v>168</v>
      </c>
      <c r="F27" s="1">
        <v>65</v>
      </c>
      <c r="G27" s="10">
        <v>13955.13</v>
      </c>
      <c r="H27" s="10">
        <v>13955.13</v>
      </c>
      <c r="I27" s="1">
        <v>3175</v>
      </c>
      <c r="J27" s="1">
        <v>6470</v>
      </c>
      <c r="K27" s="30">
        <v>4.2759999999999999E-2</v>
      </c>
      <c r="L27" s="30">
        <v>4.2759999999999999E-2</v>
      </c>
    </row>
    <row r="28" spans="1:12" x14ac:dyDescent="0.25">
      <c r="A28" s="3" t="s">
        <v>40</v>
      </c>
      <c r="B28" s="3" t="s">
        <v>187</v>
      </c>
      <c r="C28" s="3" t="s">
        <v>169</v>
      </c>
      <c r="D28" s="3" t="s">
        <v>170</v>
      </c>
      <c r="E28" s="3" t="s">
        <v>168</v>
      </c>
      <c r="F28" s="1">
        <v>1</v>
      </c>
      <c r="G28" s="10">
        <v>49.08</v>
      </c>
      <c r="H28" s="10">
        <v>49.08</v>
      </c>
      <c r="I28" s="1">
        <v>30</v>
      </c>
      <c r="J28" s="1">
        <v>60</v>
      </c>
      <c r="K28" s="30">
        <v>4.2759999999999999E-2</v>
      </c>
      <c r="L28" s="30">
        <v>4.2759999999999999E-2</v>
      </c>
    </row>
    <row r="29" spans="1:12" x14ac:dyDescent="0.25">
      <c r="A29" s="3" t="s">
        <v>36</v>
      </c>
      <c r="B29" s="3" t="s">
        <v>187</v>
      </c>
      <c r="C29" s="3" t="s">
        <v>169</v>
      </c>
      <c r="D29" s="3" t="s">
        <v>170</v>
      </c>
      <c r="E29" s="3" t="s">
        <v>168</v>
      </c>
      <c r="F29" s="1">
        <v>1</v>
      </c>
      <c r="G29" s="10">
        <v>636.77</v>
      </c>
      <c r="H29" s="10">
        <v>344.46</v>
      </c>
      <c r="I29" s="1">
        <v>30</v>
      </c>
      <c r="J29" s="1">
        <v>90</v>
      </c>
      <c r="K29" s="30">
        <v>4.2759999999999999E-2</v>
      </c>
      <c r="L29" s="30">
        <v>4.2759999999999999E-2</v>
      </c>
    </row>
    <row r="30" spans="1:12" x14ac:dyDescent="0.25">
      <c r="A30" s="3" t="s">
        <v>29</v>
      </c>
      <c r="B30" s="3" t="s">
        <v>187</v>
      </c>
      <c r="C30" s="3" t="s">
        <v>169</v>
      </c>
      <c r="D30" s="3" t="s">
        <v>170</v>
      </c>
      <c r="E30" s="3" t="s">
        <v>168</v>
      </c>
      <c r="F30" s="1">
        <v>42</v>
      </c>
      <c r="G30" s="10">
        <v>6105.1</v>
      </c>
      <c r="H30" s="10">
        <v>3032.94</v>
      </c>
      <c r="I30" s="1">
        <v>1260</v>
      </c>
      <c r="J30" s="1">
        <v>2790</v>
      </c>
      <c r="K30" s="30">
        <v>4.2759999999999999E-2</v>
      </c>
      <c r="L30" s="30">
        <v>4.2759999999999999E-2</v>
      </c>
    </row>
    <row r="31" spans="1:12" x14ac:dyDescent="0.25">
      <c r="A31" s="3" t="s">
        <v>39</v>
      </c>
      <c r="B31" s="3" t="s">
        <v>187</v>
      </c>
      <c r="C31" s="3" t="s">
        <v>169</v>
      </c>
      <c r="D31" s="3" t="s">
        <v>170</v>
      </c>
      <c r="E31" s="3" t="s">
        <v>168</v>
      </c>
      <c r="F31" s="1">
        <v>3</v>
      </c>
      <c r="G31" s="10">
        <v>1157.49</v>
      </c>
      <c r="H31" s="10">
        <v>129.94</v>
      </c>
      <c r="I31" s="1">
        <v>90</v>
      </c>
      <c r="J31" s="1">
        <v>240</v>
      </c>
      <c r="K31" s="32">
        <v>4.2759999999999999E-2</v>
      </c>
      <c r="L31" s="32">
        <v>0.21454999999999999</v>
      </c>
    </row>
    <row r="32" spans="1:12" x14ac:dyDescent="0.25">
      <c r="A32" s="3" t="s">
        <v>33</v>
      </c>
      <c r="B32" s="3" t="s">
        <v>187</v>
      </c>
      <c r="C32" s="3" t="s">
        <v>169</v>
      </c>
      <c r="D32" s="3" t="s">
        <v>170</v>
      </c>
      <c r="E32" s="3" t="s">
        <v>168</v>
      </c>
      <c r="F32" s="1">
        <v>8</v>
      </c>
      <c r="G32" s="10">
        <v>650.16</v>
      </c>
      <c r="H32" s="10">
        <v>453.91</v>
      </c>
      <c r="I32" s="1">
        <v>240</v>
      </c>
      <c r="J32" s="1">
        <v>540</v>
      </c>
      <c r="K32" s="30">
        <v>4.2759999999999999E-2</v>
      </c>
      <c r="L32" s="30">
        <v>4.2759999999999999E-2</v>
      </c>
    </row>
    <row r="33" spans="1:12" x14ac:dyDescent="0.25">
      <c r="A33" s="3" t="s">
        <v>31</v>
      </c>
      <c r="B33" s="3" t="s">
        <v>187</v>
      </c>
      <c r="C33" s="3" t="s">
        <v>169</v>
      </c>
      <c r="D33" s="3" t="s">
        <v>170</v>
      </c>
      <c r="E33" s="3" t="s">
        <v>168</v>
      </c>
      <c r="F33" s="1">
        <v>10</v>
      </c>
      <c r="G33" s="10">
        <v>5364.45</v>
      </c>
      <c r="H33" s="10">
        <v>2119.89</v>
      </c>
      <c r="I33" s="1">
        <v>300</v>
      </c>
      <c r="J33" s="1">
        <v>870</v>
      </c>
      <c r="K33" s="30">
        <v>4.2759999999999999E-2</v>
      </c>
      <c r="L33" s="30">
        <v>4.2759999999999999E-2</v>
      </c>
    </row>
    <row r="34" spans="1:12" x14ac:dyDescent="0.25">
      <c r="A34" s="3" t="s">
        <v>22</v>
      </c>
      <c r="B34" s="3" t="s">
        <v>187</v>
      </c>
      <c r="C34" s="3" t="s">
        <v>169</v>
      </c>
      <c r="D34" s="3" t="s">
        <v>170</v>
      </c>
      <c r="E34" s="3" t="s">
        <v>168</v>
      </c>
      <c r="F34" s="1">
        <v>620</v>
      </c>
      <c r="G34" s="10">
        <v>154867</v>
      </c>
      <c r="H34" s="10">
        <v>78331.83</v>
      </c>
      <c r="I34" s="1">
        <v>20215</v>
      </c>
      <c r="J34" s="1">
        <v>46461</v>
      </c>
      <c r="K34" s="30">
        <v>4.2759999999999999E-2</v>
      </c>
      <c r="L34" s="30">
        <v>4.2759999999999999E-2</v>
      </c>
    </row>
    <row r="35" spans="1:12" x14ac:dyDescent="0.25">
      <c r="A35" s="3" t="s">
        <v>38</v>
      </c>
      <c r="B35" s="3" t="s">
        <v>187</v>
      </c>
      <c r="C35" s="3" t="s">
        <v>169</v>
      </c>
      <c r="D35" s="3" t="s">
        <v>170</v>
      </c>
      <c r="E35" s="3" t="s">
        <v>168</v>
      </c>
      <c r="F35" s="1">
        <v>8</v>
      </c>
      <c r="G35" s="10">
        <v>233.63</v>
      </c>
      <c r="H35" s="10">
        <v>233.63</v>
      </c>
      <c r="I35" s="1">
        <v>270</v>
      </c>
      <c r="J35" s="1">
        <v>480</v>
      </c>
      <c r="K35" s="30">
        <v>4.2759999999999999E-2</v>
      </c>
      <c r="L35" s="30">
        <v>4.2759999999999999E-2</v>
      </c>
    </row>
    <row r="36" spans="1:12" x14ac:dyDescent="0.25">
      <c r="A36" s="3" t="s">
        <v>26</v>
      </c>
      <c r="B36" s="3" t="s">
        <v>187</v>
      </c>
      <c r="C36" s="3" t="s">
        <v>169</v>
      </c>
      <c r="D36" s="3" t="s">
        <v>170</v>
      </c>
      <c r="E36" s="3" t="s">
        <v>168</v>
      </c>
      <c r="F36" s="1">
        <v>104</v>
      </c>
      <c r="G36" s="10">
        <v>43307.63</v>
      </c>
      <c r="H36" s="10">
        <v>5184.4799999999996</v>
      </c>
      <c r="I36" s="1">
        <v>3135</v>
      </c>
      <c r="J36" s="1">
        <v>7948</v>
      </c>
      <c r="K36" s="30">
        <v>4.2759999999999999E-2</v>
      </c>
      <c r="L36" s="30">
        <v>4.2759999999999999E-2</v>
      </c>
    </row>
    <row r="37" spans="1:12" x14ac:dyDescent="0.25">
      <c r="A37" s="3" t="s">
        <v>28</v>
      </c>
      <c r="B37" s="3" t="s">
        <v>187</v>
      </c>
      <c r="C37" s="3" t="s">
        <v>169</v>
      </c>
      <c r="D37" s="3" t="s">
        <v>170</v>
      </c>
      <c r="E37" s="3" t="s">
        <v>168</v>
      </c>
      <c r="F37" s="1">
        <v>17</v>
      </c>
      <c r="G37" s="10">
        <v>7781.93</v>
      </c>
      <c r="H37" s="10">
        <v>4256.7700000000004</v>
      </c>
      <c r="I37" s="1">
        <v>510</v>
      </c>
      <c r="J37" s="1">
        <v>1350</v>
      </c>
      <c r="K37" s="30">
        <v>4.2759999999999999E-2</v>
      </c>
      <c r="L37" s="30">
        <v>4.2759999999999999E-2</v>
      </c>
    </row>
    <row r="38" spans="1:12" x14ac:dyDescent="0.25">
      <c r="A38" s="3" t="s">
        <v>32</v>
      </c>
      <c r="B38" s="3" t="s">
        <v>187</v>
      </c>
      <c r="C38" s="3" t="s">
        <v>169</v>
      </c>
      <c r="D38" s="3" t="s">
        <v>170</v>
      </c>
      <c r="E38" s="3" t="s">
        <v>168</v>
      </c>
      <c r="F38" s="1">
        <v>13</v>
      </c>
      <c r="G38" s="10">
        <v>1920.53</v>
      </c>
      <c r="H38" s="10">
        <v>711.25</v>
      </c>
      <c r="I38" s="1">
        <v>362</v>
      </c>
      <c r="J38" s="1">
        <v>934</v>
      </c>
      <c r="K38" s="30">
        <v>4.2759999999999999E-2</v>
      </c>
      <c r="L38" s="30">
        <v>4.2759999999999999E-2</v>
      </c>
    </row>
    <row r="39" spans="1:12" x14ac:dyDescent="0.25">
      <c r="A39" s="3" t="s">
        <v>27</v>
      </c>
      <c r="B39" s="3" t="s">
        <v>187</v>
      </c>
      <c r="C39" s="3" t="s">
        <v>169</v>
      </c>
      <c r="D39" s="3" t="s">
        <v>170</v>
      </c>
      <c r="E39" s="3" t="s">
        <v>168</v>
      </c>
      <c r="F39" s="1">
        <v>35</v>
      </c>
      <c r="G39" s="10">
        <v>9653.27</v>
      </c>
      <c r="H39" s="10">
        <v>4336.8999999999996</v>
      </c>
      <c r="I39" s="1">
        <v>1025</v>
      </c>
      <c r="J39" s="1">
        <v>2702</v>
      </c>
      <c r="K39" s="30">
        <v>4.2759999999999999E-2</v>
      </c>
      <c r="L39" s="30">
        <v>4.2759999999999999E-2</v>
      </c>
    </row>
    <row r="40" spans="1:12" x14ac:dyDescent="0.25">
      <c r="A40" s="3" t="s">
        <v>23</v>
      </c>
      <c r="B40" s="3" t="s">
        <v>187</v>
      </c>
      <c r="C40" s="3" t="s">
        <v>169</v>
      </c>
      <c r="D40" s="3" t="s">
        <v>170</v>
      </c>
      <c r="E40" s="3" t="s">
        <v>168</v>
      </c>
      <c r="F40" s="1">
        <v>498</v>
      </c>
      <c r="G40" s="10">
        <v>112998.11</v>
      </c>
      <c r="H40" s="10">
        <v>68278.759999999995</v>
      </c>
      <c r="I40" s="1">
        <v>15926</v>
      </c>
      <c r="J40" s="1">
        <v>37329</v>
      </c>
      <c r="K40" s="30">
        <v>4.2759999999999999E-2</v>
      </c>
      <c r="L40" s="30">
        <v>4.2759999999999999E-2</v>
      </c>
    </row>
    <row r="41" spans="1:12" x14ac:dyDescent="0.25">
      <c r="A41" s="3" t="s">
        <v>34</v>
      </c>
      <c r="B41" s="3" t="s">
        <v>187</v>
      </c>
      <c r="C41" s="3" t="s">
        <v>169</v>
      </c>
      <c r="D41" s="3" t="s">
        <v>170</v>
      </c>
      <c r="E41" s="3" t="s">
        <v>168</v>
      </c>
      <c r="F41" s="1">
        <v>2</v>
      </c>
      <c r="G41" s="10">
        <v>1063.72</v>
      </c>
      <c r="H41" s="10">
        <v>390.97</v>
      </c>
      <c r="I41" s="1">
        <v>60</v>
      </c>
      <c r="J41" s="1">
        <v>150</v>
      </c>
      <c r="K41" s="30">
        <v>4.2759999999999999E-2</v>
      </c>
      <c r="L41" s="30">
        <v>4.2759999999999999E-2</v>
      </c>
    </row>
    <row r="42" spans="1:12" x14ac:dyDescent="0.25">
      <c r="A42" s="3" t="s">
        <v>37</v>
      </c>
      <c r="B42" s="3" t="s">
        <v>187</v>
      </c>
      <c r="C42" s="3" t="s">
        <v>169</v>
      </c>
      <c r="D42" s="3" t="s">
        <v>170</v>
      </c>
      <c r="E42" s="3" t="s">
        <v>168</v>
      </c>
      <c r="F42" s="1">
        <v>1</v>
      </c>
      <c r="G42" s="10">
        <v>1266.29</v>
      </c>
      <c r="H42" s="10">
        <v>319.55</v>
      </c>
      <c r="I42" s="1">
        <v>90</v>
      </c>
      <c r="J42" s="1">
        <v>180</v>
      </c>
      <c r="K42" s="30">
        <v>4.2759999999999999E-2</v>
      </c>
      <c r="L42" s="30">
        <v>4.2759999999999999E-2</v>
      </c>
    </row>
    <row r="43" spans="1:12" x14ac:dyDescent="0.25">
      <c r="A43" s="3" t="s">
        <v>35</v>
      </c>
      <c r="B43" s="3" t="s">
        <v>187</v>
      </c>
      <c r="C43" s="3" t="s">
        <v>169</v>
      </c>
      <c r="D43" s="3" t="s">
        <v>170</v>
      </c>
      <c r="E43" s="3" t="s">
        <v>168</v>
      </c>
      <c r="F43" s="1">
        <v>4</v>
      </c>
      <c r="G43" s="10">
        <v>1542.46</v>
      </c>
      <c r="H43" s="10">
        <v>386.94</v>
      </c>
      <c r="I43" s="1">
        <v>112</v>
      </c>
      <c r="J43" s="1">
        <v>224</v>
      </c>
      <c r="K43" s="30">
        <v>4.2759999999999999E-2</v>
      </c>
      <c r="L43" s="30">
        <v>4.2759999999999999E-2</v>
      </c>
    </row>
    <row r="44" spans="1:12" x14ac:dyDescent="0.25">
      <c r="A44" s="3" t="s">
        <v>21</v>
      </c>
      <c r="B44" s="3" t="s">
        <v>187</v>
      </c>
      <c r="C44" s="3" t="s">
        <v>169</v>
      </c>
      <c r="D44" s="3" t="s">
        <v>170</v>
      </c>
      <c r="E44" s="3" t="s">
        <v>168</v>
      </c>
      <c r="F44" s="1">
        <v>556</v>
      </c>
      <c r="G44" s="10">
        <v>135797.56</v>
      </c>
      <c r="H44" s="10">
        <v>81784.03</v>
      </c>
      <c r="I44" s="1">
        <v>17215</v>
      </c>
      <c r="J44" s="1">
        <v>41625</v>
      </c>
      <c r="K44" s="30">
        <v>4.2759999999999999E-2</v>
      </c>
      <c r="L44" s="30">
        <v>4.2759999999999999E-2</v>
      </c>
    </row>
    <row r="45" spans="1:12" x14ac:dyDescent="0.25">
      <c r="A45" s="3" t="s">
        <v>25</v>
      </c>
      <c r="B45" s="3" t="s">
        <v>187</v>
      </c>
      <c r="C45" s="3" t="s">
        <v>169</v>
      </c>
      <c r="D45" s="3" t="s">
        <v>170</v>
      </c>
      <c r="E45" s="3" t="s">
        <v>168</v>
      </c>
      <c r="F45" s="1">
        <v>81</v>
      </c>
      <c r="G45" s="10">
        <v>46699.58</v>
      </c>
      <c r="H45" s="10">
        <v>5664.34</v>
      </c>
      <c r="I45" s="1">
        <v>2570</v>
      </c>
      <c r="J45" s="1">
        <v>5248</v>
      </c>
      <c r="K45" s="30">
        <v>4.2759999999999999E-2</v>
      </c>
      <c r="L45" s="30">
        <v>4.2759999999999999E-2</v>
      </c>
    </row>
    <row r="46" spans="1:12" x14ac:dyDescent="0.25">
      <c r="A46" s="3" t="s">
        <v>41</v>
      </c>
      <c r="B46" s="3" t="s">
        <v>187</v>
      </c>
      <c r="C46" s="3" t="s">
        <v>169</v>
      </c>
      <c r="D46" s="3" t="s">
        <v>170</v>
      </c>
      <c r="E46" s="3" t="s">
        <v>168</v>
      </c>
      <c r="F46" s="1">
        <v>2</v>
      </c>
      <c r="G46" s="10">
        <v>1483.38</v>
      </c>
      <c r="H46" s="10">
        <v>20.38</v>
      </c>
      <c r="I46" s="1">
        <v>60</v>
      </c>
      <c r="J46" s="1">
        <v>210</v>
      </c>
      <c r="K46" s="30">
        <v>3.8879999999999998E-2</v>
      </c>
      <c r="L46" s="30">
        <v>3.8879999999999998E-2</v>
      </c>
    </row>
    <row r="47" spans="1:12" x14ac:dyDescent="0.25">
      <c r="A47" s="3" t="s">
        <v>146</v>
      </c>
      <c r="B47" s="3" t="s">
        <v>187</v>
      </c>
      <c r="C47" s="3" t="s">
        <v>183</v>
      </c>
      <c r="D47" s="3" t="s">
        <v>170</v>
      </c>
      <c r="E47" s="3" t="s">
        <v>171</v>
      </c>
      <c r="F47" s="1">
        <v>92</v>
      </c>
      <c r="G47" s="10">
        <v>68442.83</v>
      </c>
      <c r="H47" s="10">
        <v>66288.67</v>
      </c>
      <c r="I47" s="1">
        <v>2933</v>
      </c>
      <c r="J47" s="1">
        <v>7029</v>
      </c>
      <c r="K47" s="30">
        <v>3.882E-2</v>
      </c>
      <c r="L47" s="30">
        <v>9.7018299999999993</v>
      </c>
    </row>
    <row r="48" spans="1:12" x14ac:dyDescent="0.25">
      <c r="A48" s="3" t="s">
        <v>45</v>
      </c>
      <c r="B48" s="3" t="s">
        <v>187</v>
      </c>
      <c r="C48" s="3" t="s">
        <v>169</v>
      </c>
      <c r="D48" s="3" t="s">
        <v>170</v>
      </c>
      <c r="E48" s="3" t="s">
        <v>171</v>
      </c>
      <c r="F48" s="1">
        <v>31</v>
      </c>
      <c r="G48" s="10">
        <v>6052.25</v>
      </c>
      <c r="H48" s="10">
        <v>6052.25</v>
      </c>
      <c r="I48" s="1">
        <v>930</v>
      </c>
      <c r="J48" s="1">
        <v>2760</v>
      </c>
      <c r="K48" s="30">
        <v>3.882E-2</v>
      </c>
      <c r="L48" s="30">
        <v>3.882E-2</v>
      </c>
    </row>
    <row r="49" spans="1:12" x14ac:dyDescent="0.25">
      <c r="A49" s="3" t="s">
        <v>53</v>
      </c>
      <c r="B49" s="3" t="s">
        <v>187</v>
      </c>
      <c r="C49" s="3" t="s">
        <v>169</v>
      </c>
      <c r="D49" s="3" t="s">
        <v>170</v>
      </c>
      <c r="E49" s="3" t="s">
        <v>171</v>
      </c>
      <c r="F49" s="1">
        <v>4</v>
      </c>
      <c r="G49" s="10">
        <v>340.96</v>
      </c>
      <c r="H49" s="10">
        <v>340.96</v>
      </c>
      <c r="I49" s="1">
        <v>120</v>
      </c>
      <c r="J49" s="1">
        <v>240</v>
      </c>
      <c r="K49" s="33">
        <v>3.882E-2</v>
      </c>
      <c r="L49" s="33">
        <v>3.882E-2</v>
      </c>
    </row>
    <row r="50" spans="1:12" x14ac:dyDescent="0.25">
      <c r="A50" s="3" t="s">
        <v>54</v>
      </c>
      <c r="B50" s="3" t="s">
        <v>187</v>
      </c>
      <c r="C50" s="3" t="s">
        <v>169</v>
      </c>
      <c r="D50" s="3" t="s">
        <v>170</v>
      </c>
      <c r="E50" s="3" t="s">
        <v>171</v>
      </c>
      <c r="F50" s="1">
        <v>1</v>
      </c>
      <c r="G50" s="10">
        <v>65.430000000000007</v>
      </c>
      <c r="H50" s="10">
        <v>65.430000000000007</v>
      </c>
      <c r="I50" s="1">
        <v>90</v>
      </c>
      <c r="J50" s="1">
        <v>90</v>
      </c>
      <c r="K50" s="33">
        <v>3.882E-2</v>
      </c>
      <c r="L50" s="33">
        <v>3.882E-2</v>
      </c>
    </row>
    <row r="51" spans="1:12" x14ac:dyDescent="0.25">
      <c r="A51" s="3" t="s">
        <v>47</v>
      </c>
      <c r="B51" s="3" t="s">
        <v>187</v>
      </c>
      <c r="C51" s="3" t="s">
        <v>169</v>
      </c>
      <c r="D51" s="3" t="s">
        <v>170</v>
      </c>
      <c r="E51" s="3" t="s">
        <v>171</v>
      </c>
      <c r="F51" s="1">
        <v>8</v>
      </c>
      <c r="G51" s="10">
        <v>3448.51</v>
      </c>
      <c r="H51" s="10">
        <v>2046.86</v>
      </c>
      <c r="I51" s="1">
        <v>240</v>
      </c>
      <c r="J51" s="1">
        <v>660</v>
      </c>
      <c r="K51" s="30">
        <v>3.882E-2</v>
      </c>
      <c r="L51" s="30">
        <v>3.882E-2</v>
      </c>
    </row>
    <row r="52" spans="1:12" x14ac:dyDescent="0.25">
      <c r="A52" s="3" t="s">
        <v>52</v>
      </c>
      <c r="B52" s="3" t="s">
        <v>187</v>
      </c>
      <c r="C52" s="3" t="s">
        <v>169</v>
      </c>
      <c r="D52" s="3" t="s">
        <v>170</v>
      </c>
      <c r="E52" s="3" t="s">
        <v>171</v>
      </c>
      <c r="F52" s="1">
        <v>5</v>
      </c>
      <c r="G52" s="10">
        <v>440.35</v>
      </c>
      <c r="H52" s="10">
        <v>440.35</v>
      </c>
      <c r="I52" s="1">
        <v>210</v>
      </c>
      <c r="J52" s="1">
        <v>420</v>
      </c>
      <c r="K52" s="30">
        <v>3.882E-2</v>
      </c>
      <c r="L52" s="30">
        <v>3.882E-2</v>
      </c>
    </row>
    <row r="53" spans="1:12" x14ac:dyDescent="0.25">
      <c r="A53" s="3" t="s">
        <v>43</v>
      </c>
      <c r="B53" s="3" t="s">
        <v>187</v>
      </c>
      <c r="C53" s="3" t="s">
        <v>169</v>
      </c>
      <c r="D53" s="3" t="s">
        <v>170</v>
      </c>
      <c r="E53" s="3" t="s">
        <v>171</v>
      </c>
      <c r="F53" s="1">
        <v>259</v>
      </c>
      <c r="G53" s="10">
        <v>73798.27</v>
      </c>
      <c r="H53" s="10">
        <v>37262.58</v>
      </c>
      <c r="I53" s="1">
        <v>8548</v>
      </c>
      <c r="J53" s="1">
        <v>21016</v>
      </c>
      <c r="K53" s="30">
        <v>3.882E-2</v>
      </c>
      <c r="L53" s="30">
        <v>3.882E-2</v>
      </c>
    </row>
    <row r="54" spans="1:12" x14ac:dyDescent="0.25">
      <c r="A54" s="3" t="s">
        <v>50</v>
      </c>
      <c r="B54" s="3" t="s">
        <v>187</v>
      </c>
      <c r="C54" s="3" t="s">
        <v>169</v>
      </c>
      <c r="D54" s="3" t="s">
        <v>170</v>
      </c>
      <c r="E54" s="3" t="s">
        <v>171</v>
      </c>
      <c r="F54" s="1">
        <v>12</v>
      </c>
      <c r="G54" s="10">
        <v>3837.99</v>
      </c>
      <c r="H54" s="10">
        <v>1170.1300000000001</v>
      </c>
      <c r="I54" s="1">
        <v>450</v>
      </c>
      <c r="J54" s="1">
        <v>1230</v>
      </c>
      <c r="K54" s="30">
        <v>3.882E-2</v>
      </c>
      <c r="L54" s="30">
        <v>3.882E-2</v>
      </c>
    </row>
    <row r="55" spans="1:12" x14ac:dyDescent="0.25">
      <c r="A55" s="3" t="s">
        <v>51</v>
      </c>
      <c r="B55" s="3" t="s">
        <v>187</v>
      </c>
      <c r="C55" s="3" t="s">
        <v>169</v>
      </c>
      <c r="D55" s="3" t="s">
        <v>170</v>
      </c>
      <c r="E55" s="3" t="s">
        <v>171</v>
      </c>
      <c r="F55" s="1">
        <v>8</v>
      </c>
      <c r="G55" s="10">
        <v>1582.94</v>
      </c>
      <c r="H55" s="10">
        <v>510.9</v>
      </c>
      <c r="I55" s="1">
        <v>240</v>
      </c>
      <c r="J55" s="1">
        <v>480</v>
      </c>
      <c r="K55" s="30">
        <v>3.882E-2</v>
      </c>
      <c r="L55" s="30">
        <v>3.882E-2</v>
      </c>
    </row>
    <row r="56" spans="1:12" x14ac:dyDescent="0.25">
      <c r="A56" s="3" t="s">
        <v>49</v>
      </c>
      <c r="B56" s="3" t="s">
        <v>187</v>
      </c>
      <c r="C56" s="3" t="s">
        <v>169</v>
      </c>
      <c r="D56" s="3" t="s">
        <v>170</v>
      </c>
      <c r="E56" s="3" t="s">
        <v>171</v>
      </c>
      <c r="F56" s="1">
        <v>19</v>
      </c>
      <c r="G56" s="10">
        <v>3794.34</v>
      </c>
      <c r="H56" s="10">
        <v>1647.92</v>
      </c>
      <c r="I56" s="1">
        <v>665</v>
      </c>
      <c r="J56" s="1">
        <v>1545</v>
      </c>
      <c r="K56" s="32">
        <v>3.882E-2</v>
      </c>
      <c r="L56" s="32">
        <v>3.882E-2</v>
      </c>
    </row>
    <row r="57" spans="1:12" x14ac:dyDescent="0.25">
      <c r="A57" s="3" t="s">
        <v>42</v>
      </c>
      <c r="B57" s="3" t="s">
        <v>187</v>
      </c>
      <c r="C57" s="3" t="s">
        <v>169</v>
      </c>
      <c r="D57" s="3" t="s">
        <v>170</v>
      </c>
      <c r="E57" s="3" t="s">
        <v>171</v>
      </c>
      <c r="F57" s="1">
        <v>227</v>
      </c>
      <c r="G57" s="10">
        <v>50562.65</v>
      </c>
      <c r="H57" s="10">
        <v>42682.45</v>
      </c>
      <c r="I57" s="1">
        <v>7201</v>
      </c>
      <c r="J57" s="1">
        <v>17820</v>
      </c>
      <c r="K57" s="30">
        <v>3.882E-2</v>
      </c>
      <c r="L57" s="30">
        <v>3.882E-2</v>
      </c>
    </row>
    <row r="58" spans="1:12" x14ac:dyDescent="0.25">
      <c r="A58" s="3" t="s">
        <v>46</v>
      </c>
      <c r="B58" s="3" t="s">
        <v>187</v>
      </c>
      <c r="C58" s="3" t="s">
        <v>169</v>
      </c>
      <c r="D58" s="3" t="s">
        <v>170</v>
      </c>
      <c r="E58" s="3" t="s">
        <v>171</v>
      </c>
      <c r="F58" s="1">
        <v>12</v>
      </c>
      <c r="G58" s="10">
        <v>3853.19</v>
      </c>
      <c r="H58" s="10">
        <v>2250.1999999999998</v>
      </c>
      <c r="I58" s="1">
        <v>335</v>
      </c>
      <c r="J58" s="1">
        <v>760</v>
      </c>
      <c r="K58" s="30">
        <v>3.882E-2</v>
      </c>
      <c r="L58" s="30">
        <v>3.882E-2</v>
      </c>
    </row>
    <row r="59" spans="1:12" x14ac:dyDescent="0.25">
      <c r="A59" s="3" t="s">
        <v>44</v>
      </c>
      <c r="B59" s="3" t="s">
        <v>187</v>
      </c>
      <c r="C59" s="3" t="s">
        <v>169</v>
      </c>
      <c r="D59" s="3" t="s">
        <v>170</v>
      </c>
      <c r="E59" s="3" t="s">
        <v>171</v>
      </c>
      <c r="F59" s="1">
        <v>178</v>
      </c>
      <c r="G59" s="10">
        <v>42285.93</v>
      </c>
      <c r="H59" s="10">
        <v>24858.22</v>
      </c>
      <c r="I59" s="1">
        <v>5533</v>
      </c>
      <c r="J59" s="1">
        <v>11179</v>
      </c>
      <c r="K59" s="30">
        <v>3.882E-2</v>
      </c>
      <c r="L59" s="30">
        <v>3.882E-2</v>
      </c>
    </row>
    <row r="60" spans="1:12" x14ac:dyDescent="0.25">
      <c r="A60" s="3" t="s">
        <v>48</v>
      </c>
      <c r="B60" s="3" t="s">
        <v>187</v>
      </c>
      <c r="C60" s="3" t="s">
        <v>169</v>
      </c>
      <c r="D60" s="3" t="s">
        <v>170</v>
      </c>
      <c r="E60" s="3" t="s">
        <v>171</v>
      </c>
      <c r="F60" s="1">
        <v>27</v>
      </c>
      <c r="G60" s="10">
        <v>16338.41</v>
      </c>
      <c r="H60" s="10">
        <v>1795.7</v>
      </c>
      <c r="I60" s="1">
        <v>1170</v>
      </c>
      <c r="J60" s="1">
        <v>2520</v>
      </c>
      <c r="K60" s="30">
        <v>3.882E-2</v>
      </c>
      <c r="L60" s="30">
        <v>3.882E-2</v>
      </c>
    </row>
    <row r="61" spans="1:12" x14ac:dyDescent="0.25">
      <c r="A61" s="3" t="s">
        <v>55</v>
      </c>
      <c r="B61" s="3" t="s">
        <v>187</v>
      </c>
      <c r="C61" s="3" t="s">
        <v>169</v>
      </c>
      <c r="D61" s="3" t="s">
        <v>170</v>
      </c>
      <c r="E61" s="3" t="s">
        <v>171</v>
      </c>
      <c r="F61" s="1">
        <v>1</v>
      </c>
      <c r="G61" s="10">
        <v>356.98</v>
      </c>
      <c r="H61" s="10">
        <v>8.3699999999999992</v>
      </c>
      <c r="I61" s="1">
        <v>0</v>
      </c>
      <c r="J61" s="1">
        <v>50</v>
      </c>
      <c r="K61" s="30">
        <v>3.882E-2</v>
      </c>
      <c r="L61" s="30">
        <v>3.882E-2</v>
      </c>
    </row>
    <row r="62" spans="1:12" x14ac:dyDescent="0.25">
      <c r="A62" s="3" t="s">
        <v>135</v>
      </c>
      <c r="B62" s="3" t="s">
        <v>187</v>
      </c>
      <c r="C62" s="3" t="s">
        <v>169</v>
      </c>
      <c r="D62" s="3" t="s">
        <v>176</v>
      </c>
      <c r="E62" s="3" t="s">
        <v>177</v>
      </c>
      <c r="F62" s="1">
        <v>4</v>
      </c>
      <c r="G62" s="10">
        <v>2519.5100000000002</v>
      </c>
      <c r="H62" s="10">
        <v>2282.71</v>
      </c>
      <c r="I62" s="1">
        <v>120</v>
      </c>
      <c r="J62" s="1">
        <v>2160</v>
      </c>
      <c r="K62" s="30">
        <v>6.2789999999999999E-2</v>
      </c>
      <c r="L62" s="30">
        <v>0.18708</v>
      </c>
    </row>
    <row r="63" spans="1:12" x14ac:dyDescent="0.25">
      <c r="A63" s="3" t="s">
        <v>136</v>
      </c>
      <c r="B63" s="3" t="s">
        <v>187</v>
      </c>
      <c r="C63" s="3" t="s">
        <v>169</v>
      </c>
      <c r="D63" s="3" t="s">
        <v>176</v>
      </c>
      <c r="E63" s="3" t="s">
        <v>177</v>
      </c>
      <c r="F63" s="1">
        <v>2</v>
      </c>
      <c r="G63" s="10">
        <v>417.97</v>
      </c>
      <c r="H63" s="10">
        <v>257.11</v>
      </c>
      <c r="I63" s="1">
        <v>60</v>
      </c>
      <c r="J63" s="1">
        <v>1018</v>
      </c>
      <c r="K63" s="30">
        <v>6.2789999999999999E-2</v>
      </c>
      <c r="L63" s="30">
        <v>6.2789999999999999E-2</v>
      </c>
    </row>
    <row r="64" spans="1:12" x14ac:dyDescent="0.25">
      <c r="A64" s="3" t="s">
        <v>147</v>
      </c>
      <c r="B64" s="3" t="s">
        <v>187</v>
      </c>
      <c r="C64" s="3" t="s">
        <v>183</v>
      </c>
      <c r="D64" s="3" t="s">
        <v>170</v>
      </c>
      <c r="E64" s="3" t="s">
        <v>172</v>
      </c>
      <c r="F64" s="1">
        <v>6</v>
      </c>
      <c r="G64" s="10">
        <v>11578.5</v>
      </c>
      <c r="H64" s="10">
        <v>7235.38</v>
      </c>
      <c r="I64" s="1">
        <v>420</v>
      </c>
      <c r="J64" s="1">
        <v>840</v>
      </c>
      <c r="K64" s="30">
        <v>4.8680000000000001E-2</v>
      </c>
      <c r="L64" s="30">
        <v>9.6873100000000001</v>
      </c>
    </row>
    <row r="65" spans="1:12" x14ac:dyDescent="0.25">
      <c r="A65" s="3" t="s">
        <v>64</v>
      </c>
      <c r="B65" s="3" t="s">
        <v>187</v>
      </c>
      <c r="C65" s="3" t="s">
        <v>169</v>
      </c>
      <c r="D65" s="3" t="s">
        <v>170</v>
      </c>
      <c r="E65" s="3" t="s">
        <v>172</v>
      </c>
      <c r="F65" s="1">
        <v>4</v>
      </c>
      <c r="G65" s="10">
        <v>72.010000000000005</v>
      </c>
      <c r="H65" s="10">
        <v>72.010000000000005</v>
      </c>
      <c r="I65" s="1">
        <v>120</v>
      </c>
      <c r="J65" s="1">
        <v>120</v>
      </c>
      <c r="K65" s="30">
        <v>4.8680000000000001E-2</v>
      </c>
      <c r="L65" s="30">
        <v>4.8680000000000001E-2</v>
      </c>
    </row>
    <row r="66" spans="1:12" x14ac:dyDescent="0.25">
      <c r="A66" s="3" t="s">
        <v>61</v>
      </c>
      <c r="B66" s="3" t="s">
        <v>187</v>
      </c>
      <c r="C66" s="3" t="s">
        <v>169</v>
      </c>
      <c r="D66" s="3" t="s">
        <v>170</v>
      </c>
      <c r="E66" s="3" t="s">
        <v>172</v>
      </c>
      <c r="F66" s="1">
        <v>3</v>
      </c>
      <c r="G66" s="10">
        <v>836.52</v>
      </c>
      <c r="H66" s="10">
        <v>836.52</v>
      </c>
      <c r="I66" s="1">
        <v>90</v>
      </c>
      <c r="J66" s="1">
        <v>270</v>
      </c>
      <c r="K66" s="30">
        <v>4.8680000000000001E-2</v>
      </c>
      <c r="L66" s="30">
        <v>4.8680000000000001E-2</v>
      </c>
    </row>
    <row r="67" spans="1:12" x14ac:dyDescent="0.25">
      <c r="A67" s="3" t="s">
        <v>58</v>
      </c>
      <c r="B67" s="3" t="s">
        <v>187</v>
      </c>
      <c r="C67" s="3" t="s">
        <v>169</v>
      </c>
      <c r="D67" s="3" t="s">
        <v>170</v>
      </c>
      <c r="E67" s="3" t="s">
        <v>172</v>
      </c>
      <c r="F67" s="1">
        <v>24</v>
      </c>
      <c r="G67" s="10">
        <v>4938.34</v>
      </c>
      <c r="H67" s="10">
        <v>2721.16</v>
      </c>
      <c r="I67" s="1">
        <v>720</v>
      </c>
      <c r="J67" s="1">
        <v>1350</v>
      </c>
      <c r="K67" s="30">
        <v>4.8680000000000001E-2</v>
      </c>
      <c r="L67" s="30">
        <v>4.8680000000000001E-2</v>
      </c>
    </row>
    <row r="68" spans="1:12" x14ac:dyDescent="0.25">
      <c r="A68" s="3" t="s">
        <v>65</v>
      </c>
      <c r="B68" s="3" t="s">
        <v>187</v>
      </c>
      <c r="C68" s="3" t="s">
        <v>169</v>
      </c>
      <c r="D68" s="3" t="s">
        <v>170</v>
      </c>
      <c r="E68" s="3" t="s">
        <v>172</v>
      </c>
      <c r="F68" s="1">
        <v>1</v>
      </c>
      <c r="G68" s="10">
        <v>61.76</v>
      </c>
      <c r="H68" s="10">
        <v>61.76</v>
      </c>
      <c r="I68" s="1">
        <v>30</v>
      </c>
      <c r="J68" s="1">
        <v>90</v>
      </c>
      <c r="K68" s="30">
        <v>4.8680000000000001E-2</v>
      </c>
      <c r="L68" s="30">
        <v>4.8680000000000001E-2</v>
      </c>
    </row>
    <row r="69" spans="1:12" x14ac:dyDescent="0.25">
      <c r="A69" s="3" t="s">
        <v>57</v>
      </c>
      <c r="B69" s="3" t="s">
        <v>187</v>
      </c>
      <c r="C69" s="3" t="s">
        <v>169</v>
      </c>
      <c r="D69" s="3" t="s">
        <v>170</v>
      </c>
      <c r="E69" s="3" t="s">
        <v>172</v>
      </c>
      <c r="F69" s="1">
        <v>67</v>
      </c>
      <c r="G69" s="10">
        <v>11515.69</v>
      </c>
      <c r="H69" s="10">
        <v>5338.27</v>
      </c>
      <c r="I69" s="1">
        <v>2019</v>
      </c>
      <c r="J69" s="1">
        <v>3888</v>
      </c>
      <c r="K69" s="30">
        <v>4.8680000000000001E-2</v>
      </c>
      <c r="L69" s="30">
        <v>4.8680000000000001E-2</v>
      </c>
    </row>
    <row r="70" spans="1:12" x14ac:dyDescent="0.25">
      <c r="A70" s="3" t="s">
        <v>63</v>
      </c>
      <c r="B70" s="3" t="s">
        <v>187</v>
      </c>
      <c r="C70" s="3" t="s">
        <v>169</v>
      </c>
      <c r="D70" s="3" t="s">
        <v>170</v>
      </c>
      <c r="E70" s="3" t="s">
        <v>172</v>
      </c>
      <c r="F70" s="1">
        <v>12</v>
      </c>
      <c r="G70" s="10">
        <v>103.87</v>
      </c>
      <c r="H70" s="10">
        <v>103.87</v>
      </c>
      <c r="I70" s="1">
        <v>351</v>
      </c>
      <c r="J70" s="1">
        <v>702</v>
      </c>
      <c r="K70" s="30">
        <v>4.8680000000000001E-2</v>
      </c>
      <c r="L70" s="30">
        <v>4.8680000000000001E-2</v>
      </c>
    </row>
    <row r="71" spans="1:12" x14ac:dyDescent="0.25">
      <c r="A71" s="3" t="s">
        <v>62</v>
      </c>
      <c r="B71" s="3" t="s">
        <v>187</v>
      </c>
      <c r="C71" s="3" t="s">
        <v>169</v>
      </c>
      <c r="D71" s="3" t="s">
        <v>170</v>
      </c>
      <c r="E71" s="3" t="s">
        <v>172</v>
      </c>
      <c r="F71" s="1">
        <v>5</v>
      </c>
      <c r="G71" s="10">
        <v>1273.6600000000001</v>
      </c>
      <c r="H71" s="10">
        <v>127.58</v>
      </c>
      <c r="I71" s="1">
        <v>150</v>
      </c>
      <c r="J71" s="1">
        <v>390</v>
      </c>
      <c r="K71" s="30">
        <v>4.8680000000000001E-2</v>
      </c>
      <c r="L71" s="30">
        <v>4.8680000000000001E-2</v>
      </c>
    </row>
    <row r="72" spans="1:12" x14ac:dyDescent="0.25">
      <c r="A72" s="3" t="s">
        <v>60</v>
      </c>
      <c r="B72" s="3" t="s">
        <v>187</v>
      </c>
      <c r="C72" s="3" t="s">
        <v>169</v>
      </c>
      <c r="D72" s="3" t="s">
        <v>170</v>
      </c>
      <c r="E72" s="3" t="s">
        <v>172</v>
      </c>
      <c r="F72" s="1">
        <v>7</v>
      </c>
      <c r="G72" s="10">
        <v>2308.58</v>
      </c>
      <c r="H72" s="10">
        <v>1456.97</v>
      </c>
      <c r="I72" s="1">
        <v>210</v>
      </c>
      <c r="J72" s="1">
        <v>540</v>
      </c>
      <c r="K72" s="30">
        <v>4.8680000000000001E-2</v>
      </c>
      <c r="L72" s="30">
        <v>4.8680000000000001E-2</v>
      </c>
    </row>
    <row r="73" spans="1:12" x14ac:dyDescent="0.25">
      <c r="A73" s="3" t="s">
        <v>59</v>
      </c>
      <c r="B73" s="3" t="s">
        <v>187</v>
      </c>
      <c r="C73" s="3" t="s">
        <v>169</v>
      </c>
      <c r="D73" s="3" t="s">
        <v>170</v>
      </c>
      <c r="E73" s="3" t="s">
        <v>172</v>
      </c>
      <c r="F73" s="1">
        <v>19</v>
      </c>
      <c r="G73" s="10">
        <v>5882.61</v>
      </c>
      <c r="H73" s="10">
        <v>2356.11</v>
      </c>
      <c r="I73" s="1">
        <v>575</v>
      </c>
      <c r="J73" s="1">
        <v>1360</v>
      </c>
      <c r="K73" s="30">
        <v>4.8680000000000001E-2</v>
      </c>
      <c r="L73" s="30">
        <v>4.8680000000000001E-2</v>
      </c>
    </row>
    <row r="74" spans="1:12" x14ac:dyDescent="0.25">
      <c r="A74" s="3" t="s">
        <v>56</v>
      </c>
      <c r="B74" s="3" t="s">
        <v>187</v>
      </c>
      <c r="C74" s="3" t="s">
        <v>169</v>
      </c>
      <c r="D74" s="3" t="s">
        <v>170</v>
      </c>
      <c r="E74" s="3" t="s">
        <v>172</v>
      </c>
      <c r="F74" s="1">
        <v>44</v>
      </c>
      <c r="G74" s="10">
        <v>12875.95</v>
      </c>
      <c r="H74" s="10">
        <v>8040.31</v>
      </c>
      <c r="I74" s="1">
        <v>1415</v>
      </c>
      <c r="J74" s="1">
        <v>3310</v>
      </c>
      <c r="K74" s="30">
        <v>4.8680000000000001E-2</v>
      </c>
      <c r="L74" s="30">
        <v>4.8680000000000001E-2</v>
      </c>
    </row>
    <row r="75" spans="1:12" x14ac:dyDescent="0.25">
      <c r="A75" s="3" t="s">
        <v>66</v>
      </c>
      <c r="B75" s="3" t="s">
        <v>187</v>
      </c>
      <c r="C75" s="3" t="s">
        <v>169</v>
      </c>
      <c r="D75" s="3" t="s">
        <v>170</v>
      </c>
      <c r="E75" s="3" t="s">
        <v>172</v>
      </c>
      <c r="F75" s="1">
        <v>1</v>
      </c>
      <c r="G75" s="10">
        <v>13.35</v>
      </c>
      <c r="H75" s="10">
        <v>13.35</v>
      </c>
      <c r="I75" s="1">
        <v>30</v>
      </c>
      <c r="J75" s="1">
        <v>90</v>
      </c>
      <c r="K75" s="30">
        <v>4.8680000000000001E-2</v>
      </c>
      <c r="L75" s="30">
        <v>4.8680000000000001E-2</v>
      </c>
    </row>
    <row r="76" spans="1:12" x14ac:dyDescent="0.25">
      <c r="A76" s="3" t="s">
        <v>148</v>
      </c>
      <c r="B76" s="3" t="s">
        <v>187</v>
      </c>
      <c r="C76" s="3" t="s">
        <v>183</v>
      </c>
      <c r="D76" s="3" t="s">
        <v>170</v>
      </c>
      <c r="E76" s="3" t="s">
        <v>173</v>
      </c>
      <c r="F76" s="1">
        <v>1</v>
      </c>
      <c r="G76" s="10">
        <v>305.98</v>
      </c>
      <c r="H76" s="10">
        <v>305.98</v>
      </c>
      <c r="I76" s="1">
        <v>30</v>
      </c>
      <c r="J76" s="1">
        <v>30</v>
      </c>
      <c r="K76" s="30">
        <v>2.562E-2</v>
      </c>
      <c r="L76" s="30">
        <v>9.6969999999999992</v>
      </c>
    </row>
    <row r="77" spans="1:12" x14ac:dyDescent="0.25">
      <c r="A77" s="3" t="s">
        <v>81</v>
      </c>
      <c r="B77" s="3" t="s">
        <v>187</v>
      </c>
      <c r="C77" s="3" t="s">
        <v>169</v>
      </c>
      <c r="D77" s="3" t="s">
        <v>170</v>
      </c>
      <c r="E77" s="3" t="s">
        <v>173</v>
      </c>
      <c r="F77" s="1">
        <v>1</v>
      </c>
      <c r="G77" s="10">
        <v>12.67</v>
      </c>
      <c r="H77" s="10">
        <v>12.67</v>
      </c>
      <c r="I77" s="1">
        <v>30</v>
      </c>
      <c r="J77" s="1">
        <v>30</v>
      </c>
      <c r="K77" s="30">
        <v>2.562E-2</v>
      </c>
      <c r="L77" s="30">
        <v>2.562E-2</v>
      </c>
    </row>
    <row r="78" spans="1:12" x14ac:dyDescent="0.25">
      <c r="A78" s="3" t="s">
        <v>78</v>
      </c>
      <c r="B78" s="3" t="s">
        <v>187</v>
      </c>
      <c r="C78" s="3" t="s">
        <v>169</v>
      </c>
      <c r="D78" s="3" t="s">
        <v>170</v>
      </c>
      <c r="E78" s="3" t="s">
        <v>173</v>
      </c>
      <c r="F78" s="1">
        <v>20</v>
      </c>
      <c r="G78" s="10">
        <v>405.79</v>
      </c>
      <c r="H78" s="10">
        <v>65.790000000000006</v>
      </c>
      <c r="I78" s="1">
        <v>690</v>
      </c>
      <c r="J78" s="1">
        <v>1320</v>
      </c>
      <c r="K78" s="30">
        <v>2.562E-2</v>
      </c>
      <c r="L78" s="30">
        <v>2.562E-2</v>
      </c>
    </row>
    <row r="79" spans="1:12" x14ac:dyDescent="0.25">
      <c r="A79" s="3" t="s">
        <v>80</v>
      </c>
      <c r="B79" s="3" t="s">
        <v>187</v>
      </c>
      <c r="C79" s="3" t="s">
        <v>169</v>
      </c>
      <c r="D79" s="3" t="s">
        <v>170</v>
      </c>
      <c r="E79" s="3" t="s">
        <v>173</v>
      </c>
      <c r="F79" s="1">
        <v>1</v>
      </c>
      <c r="G79" s="10">
        <v>379.99</v>
      </c>
      <c r="H79" s="10">
        <v>22.11</v>
      </c>
      <c r="I79" s="1">
        <v>30</v>
      </c>
      <c r="J79" s="1">
        <v>60</v>
      </c>
      <c r="K79" s="30">
        <v>2.562E-2</v>
      </c>
      <c r="L79" s="30">
        <v>2.562E-2</v>
      </c>
    </row>
    <row r="80" spans="1:12" x14ac:dyDescent="0.25">
      <c r="A80" s="3" t="s">
        <v>75</v>
      </c>
      <c r="B80" s="3" t="s">
        <v>187</v>
      </c>
      <c r="C80" s="3" t="s">
        <v>169</v>
      </c>
      <c r="D80" s="3" t="s">
        <v>170</v>
      </c>
      <c r="E80" s="3" t="s">
        <v>173</v>
      </c>
      <c r="F80" s="1">
        <v>58</v>
      </c>
      <c r="G80" s="10">
        <v>2408.9699999999998</v>
      </c>
      <c r="H80" s="10">
        <v>477.61</v>
      </c>
      <c r="I80" s="1">
        <v>1740</v>
      </c>
      <c r="J80" s="1">
        <v>3390</v>
      </c>
      <c r="K80" s="30">
        <v>2.562E-2</v>
      </c>
      <c r="L80" s="30">
        <v>2.562E-2</v>
      </c>
    </row>
    <row r="81" spans="1:12" x14ac:dyDescent="0.25">
      <c r="A81" s="3" t="s">
        <v>82</v>
      </c>
      <c r="B81" s="3" t="s">
        <v>187</v>
      </c>
      <c r="C81" s="3" t="s">
        <v>169</v>
      </c>
      <c r="D81" s="3" t="s">
        <v>170</v>
      </c>
      <c r="E81" s="3" t="s">
        <v>173</v>
      </c>
      <c r="F81" s="1">
        <v>1</v>
      </c>
      <c r="G81" s="10">
        <v>20</v>
      </c>
      <c r="H81" s="10">
        <v>0</v>
      </c>
      <c r="I81" s="1">
        <v>30</v>
      </c>
      <c r="J81" s="1">
        <v>60</v>
      </c>
      <c r="K81" s="30">
        <v>2.562E-2</v>
      </c>
      <c r="L81" s="30">
        <v>2.562E-2</v>
      </c>
    </row>
    <row r="82" spans="1:12" x14ac:dyDescent="0.25">
      <c r="A82" s="3" t="s">
        <v>77</v>
      </c>
      <c r="B82" s="3" t="s">
        <v>187</v>
      </c>
      <c r="C82" s="3" t="s">
        <v>169</v>
      </c>
      <c r="D82" s="3" t="s">
        <v>170</v>
      </c>
      <c r="E82" s="3" t="s">
        <v>173</v>
      </c>
      <c r="F82" s="1">
        <v>3</v>
      </c>
      <c r="G82" s="10">
        <v>182.1</v>
      </c>
      <c r="H82" s="10">
        <v>67.75</v>
      </c>
      <c r="I82" s="1">
        <v>90</v>
      </c>
      <c r="J82" s="1">
        <v>90</v>
      </c>
      <c r="K82" s="30">
        <v>2.562E-2</v>
      </c>
      <c r="L82" s="30">
        <v>2.562E-2</v>
      </c>
    </row>
    <row r="83" spans="1:12" x14ac:dyDescent="0.25">
      <c r="A83" s="3" t="s">
        <v>67</v>
      </c>
      <c r="B83" s="3" t="s">
        <v>187</v>
      </c>
      <c r="C83" s="3" t="s">
        <v>169</v>
      </c>
      <c r="D83" s="3" t="s">
        <v>170</v>
      </c>
      <c r="E83" s="3" t="s">
        <v>173</v>
      </c>
      <c r="F83" s="1">
        <v>388</v>
      </c>
      <c r="G83" s="10">
        <v>134052.01999999999</v>
      </c>
      <c r="H83" s="10">
        <v>74992.08</v>
      </c>
      <c r="I83" s="1">
        <v>11793</v>
      </c>
      <c r="J83" s="1">
        <v>27036</v>
      </c>
      <c r="K83" s="30">
        <v>2.562E-2</v>
      </c>
      <c r="L83" s="30">
        <v>2.562E-2</v>
      </c>
    </row>
    <row r="84" spans="1:12" x14ac:dyDescent="0.25">
      <c r="A84" s="3" t="s">
        <v>73</v>
      </c>
      <c r="B84" s="3" t="s">
        <v>187</v>
      </c>
      <c r="C84" s="3" t="s">
        <v>169</v>
      </c>
      <c r="D84" s="3" t="s">
        <v>170</v>
      </c>
      <c r="E84" s="3" t="s">
        <v>173</v>
      </c>
      <c r="F84" s="1">
        <v>10</v>
      </c>
      <c r="G84" s="10">
        <v>2445.63</v>
      </c>
      <c r="H84" s="10">
        <v>1239.78</v>
      </c>
      <c r="I84" s="1">
        <v>300</v>
      </c>
      <c r="J84" s="1">
        <v>570</v>
      </c>
      <c r="K84" s="30">
        <v>2.562E-2</v>
      </c>
      <c r="L84" s="30">
        <v>2.562E-2</v>
      </c>
    </row>
    <row r="85" spans="1:12" x14ac:dyDescent="0.25">
      <c r="A85" s="3" t="s">
        <v>70</v>
      </c>
      <c r="B85" s="3" t="s">
        <v>187</v>
      </c>
      <c r="C85" s="3" t="s">
        <v>169</v>
      </c>
      <c r="D85" s="3" t="s">
        <v>170</v>
      </c>
      <c r="E85" s="3" t="s">
        <v>173</v>
      </c>
      <c r="F85" s="1">
        <v>51</v>
      </c>
      <c r="G85" s="10">
        <v>15119.39</v>
      </c>
      <c r="H85" s="10">
        <v>6492.47</v>
      </c>
      <c r="I85" s="1">
        <v>1650</v>
      </c>
      <c r="J85" s="1">
        <v>3180</v>
      </c>
      <c r="K85" s="30">
        <v>2.562E-2</v>
      </c>
      <c r="L85" s="30">
        <v>2.562E-2</v>
      </c>
    </row>
    <row r="86" spans="1:12" x14ac:dyDescent="0.25">
      <c r="A86" s="3" t="s">
        <v>74</v>
      </c>
      <c r="B86" s="3" t="s">
        <v>187</v>
      </c>
      <c r="C86" s="3" t="s">
        <v>169</v>
      </c>
      <c r="D86" s="3" t="s">
        <v>170</v>
      </c>
      <c r="E86" s="3" t="s">
        <v>173</v>
      </c>
      <c r="F86" s="1">
        <v>5</v>
      </c>
      <c r="G86" s="10">
        <v>1622.45</v>
      </c>
      <c r="H86" s="10">
        <v>1042.1600000000001</v>
      </c>
      <c r="I86" s="1">
        <v>178</v>
      </c>
      <c r="J86" s="1">
        <v>416</v>
      </c>
      <c r="K86" s="30">
        <v>2.562E-2</v>
      </c>
      <c r="L86" s="30">
        <v>2.562E-2</v>
      </c>
    </row>
    <row r="87" spans="1:12" x14ac:dyDescent="0.25">
      <c r="A87" s="3" t="s">
        <v>71</v>
      </c>
      <c r="B87" s="3" t="s">
        <v>187</v>
      </c>
      <c r="C87" s="3" t="s">
        <v>169</v>
      </c>
      <c r="D87" s="3" t="s">
        <v>170</v>
      </c>
      <c r="E87" s="3" t="s">
        <v>173</v>
      </c>
      <c r="F87" s="1">
        <v>22</v>
      </c>
      <c r="G87" s="10">
        <v>3495.7</v>
      </c>
      <c r="H87" s="10">
        <v>2451.0100000000002</v>
      </c>
      <c r="I87" s="1">
        <v>648</v>
      </c>
      <c r="J87" s="1">
        <v>1038</v>
      </c>
      <c r="K87" s="34">
        <v>2.562E-2</v>
      </c>
      <c r="L87" s="34">
        <v>2.562E-2</v>
      </c>
    </row>
    <row r="88" spans="1:12" x14ac:dyDescent="0.25">
      <c r="A88" s="3" t="s">
        <v>69</v>
      </c>
      <c r="B88" s="3" t="s">
        <v>187</v>
      </c>
      <c r="C88" s="3" t="s">
        <v>169</v>
      </c>
      <c r="D88" s="3" t="s">
        <v>170</v>
      </c>
      <c r="E88" s="3" t="s">
        <v>173</v>
      </c>
      <c r="F88" s="1">
        <v>179</v>
      </c>
      <c r="G88" s="10">
        <v>36619.11</v>
      </c>
      <c r="H88" s="10">
        <v>20380.29</v>
      </c>
      <c r="I88" s="1">
        <v>5704</v>
      </c>
      <c r="J88" s="1">
        <v>10310</v>
      </c>
      <c r="K88" s="30">
        <v>2.562E-2</v>
      </c>
      <c r="L88" s="30">
        <v>2.562E-2</v>
      </c>
    </row>
    <row r="89" spans="1:12" x14ac:dyDescent="0.25">
      <c r="A89" s="3" t="s">
        <v>79</v>
      </c>
      <c r="B89" s="3" t="s">
        <v>187</v>
      </c>
      <c r="C89" s="3" t="s">
        <v>169</v>
      </c>
      <c r="D89" s="3" t="s">
        <v>170</v>
      </c>
      <c r="E89" s="3" t="s">
        <v>173</v>
      </c>
      <c r="F89" s="1">
        <v>1</v>
      </c>
      <c r="G89" s="10">
        <v>26.4</v>
      </c>
      <c r="H89" s="10">
        <v>26.4</v>
      </c>
      <c r="I89" s="1">
        <v>30</v>
      </c>
      <c r="J89" s="1">
        <v>60</v>
      </c>
      <c r="K89" s="30">
        <v>2.562E-2</v>
      </c>
      <c r="L89" s="30">
        <v>2.562E-2</v>
      </c>
    </row>
    <row r="90" spans="1:12" x14ac:dyDescent="0.25">
      <c r="A90" s="3" t="s">
        <v>68</v>
      </c>
      <c r="B90" s="3" t="s">
        <v>187</v>
      </c>
      <c r="C90" s="3" t="s">
        <v>169</v>
      </c>
      <c r="D90" s="3" t="s">
        <v>170</v>
      </c>
      <c r="E90" s="3" t="s">
        <v>173</v>
      </c>
      <c r="F90" s="1">
        <v>212</v>
      </c>
      <c r="G90" s="10">
        <v>52457.79</v>
      </c>
      <c r="H90" s="10">
        <v>28606.59</v>
      </c>
      <c r="I90" s="1">
        <v>6485</v>
      </c>
      <c r="J90" s="1">
        <v>13608</v>
      </c>
      <c r="K90" s="30">
        <v>2.562E-2</v>
      </c>
      <c r="L90" s="30">
        <v>2.562E-2</v>
      </c>
    </row>
    <row r="91" spans="1:12" x14ac:dyDescent="0.25">
      <c r="A91" s="3" t="s">
        <v>72</v>
      </c>
      <c r="B91" s="3" t="s">
        <v>187</v>
      </c>
      <c r="C91" s="3" t="s">
        <v>169</v>
      </c>
      <c r="D91" s="3" t="s">
        <v>170</v>
      </c>
      <c r="E91" s="3" t="s">
        <v>173</v>
      </c>
      <c r="F91" s="1">
        <v>25</v>
      </c>
      <c r="G91" s="10">
        <v>8053.33</v>
      </c>
      <c r="H91" s="10">
        <v>1544.53</v>
      </c>
      <c r="I91" s="1">
        <v>774</v>
      </c>
      <c r="J91" s="1">
        <v>1258</v>
      </c>
      <c r="K91" s="30">
        <v>2.562E-2</v>
      </c>
      <c r="L91" s="30">
        <v>2.562E-2</v>
      </c>
    </row>
    <row r="92" spans="1:12" x14ac:dyDescent="0.25">
      <c r="A92" s="3" t="s">
        <v>76</v>
      </c>
      <c r="B92" s="3" t="s">
        <v>187</v>
      </c>
      <c r="C92" s="3" t="s">
        <v>169</v>
      </c>
      <c r="D92" s="3" t="s">
        <v>170</v>
      </c>
      <c r="E92" s="3" t="s">
        <v>173</v>
      </c>
      <c r="F92" s="1">
        <v>1</v>
      </c>
      <c r="G92" s="10">
        <v>426.93</v>
      </c>
      <c r="H92" s="10">
        <v>107.18</v>
      </c>
      <c r="I92" s="1">
        <v>30</v>
      </c>
      <c r="J92" s="1">
        <v>60</v>
      </c>
      <c r="K92" s="30">
        <v>2.562E-2</v>
      </c>
      <c r="L92" s="30">
        <v>2.562E-2</v>
      </c>
    </row>
    <row r="93" spans="1:12" x14ac:dyDescent="0.25">
      <c r="A93" s="3" t="s">
        <v>149</v>
      </c>
      <c r="B93" s="3" t="s">
        <v>187</v>
      </c>
      <c r="C93" s="3" t="s">
        <v>183</v>
      </c>
      <c r="D93" s="3" t="s">
        <v>170</v>
      </c>
      <c r="E93" s="3" t="s">
        <v>174</v>
      </c>
      <c r="F93" s="1">
        <v>10</v>
      </c>
      <c r="G93" s="10">
        <v>4833</v>
      </c>
      <c r="H93" s="10">
        <v>4833</v>
      </c>
      <c r="I93" s="1">
        <v>300</v>
      </c>
      <c r="J93" s="1">
        <v>600</v>
      </c>
      <c r="K93" s="30">
        <v>5.117E-2</v>
      </c>
      <c r="L93" s="30">
        <v>9.6817200000000003</v>
      </c>
    </row>
    <row r="94" spans="1:12" x14ac:dyDescent="0.25">
      <c r="A94" s="3" t="s">
        <v>90</v>
      </c>
      <c r="B94" s="3" t="s">
        <v>187</v>
      </c>
      <c r="C94" s="3" t="s">
        <v>169</v>
      </c>
      <c r="D94" s="3" t="s">
        <v>170</v>
      </c>
      <c r="E94" s="3" t="s">
        <v>174</v>
      </c>
      <c r="F94" s="1">
        <v>6</v>
      </c>
      <c r="G94" s="10">
        <v>429.75</v>
      </c>
      <c r="H94" s="10">
        <v>429.75</v>
      </c>
      <c r="I94" s="1">
        <v>360</v>
      </c>
      <c r="J94" s="1">
        <v>720</v>
      </c>
      <c r="K94" s="30">
        <v>5.117E-2</v>
      </c>
      <c r="L94" s="30">
        <v>5.117E-2</v>
      </c>
    </row>
    <row r="95" spans="1:12" x14ac:dyDescent="0.25">
      <c r="A95" s="3" t="s">
        <v>89</v>
      </c>
      <c r="B95" s="3" t="s">
        <v>187</v>
      </c>
      <c r="C95" s="3" t="s">
        <v>169</v>
      </c>
      <c r="D95" s="3" t="s">
        <v>170</v>
      </c>
      <c r="E95" s="3" t="s">
        <v>174</v>
      </c>
      <c r="F95" s="1">
        <v>10</v>
      </c>
      <c r="G95" s="10">
        <v>9721.7000000000007</v>
      </c>
      <c r="H95" s="10">
        <v>535.95000000000005</v>
      </c>
      <c r="I95" s="1">
        <v>434</v>
      </c>
      <c r="J95" s="1">
        <v>930</v>
      </c>
      <c r="K95" s="30">
        <v>5.117E-2</v>
      </c>
      <c r="L95" s="30">
        <v>5.117E-2</v>
      </c>
    </row>
    <row r="96" spans="1:12" x14ac:dyDescent="0.25">
      <c r="A96" s="3" t="s">
        <v>91</v>
      </c>
      <c r="B96" s="3" t="s">
        <v>187</v>
      </c>
      <c r="C96" s="3" t="s">
        <v>169</v>
      </c>
      <c r="D96" s="3" t="s">
        <v>170</v>
      </c>
      <c r="E96" s="3" t="s">
        <v>174</v>
      </c>
      <c r="F96" s="1">
        <v>5</v>
      </c>
      <c r="G96" s="10">
        <v>1576.89</v>
      </c>
      <c r="H96" s="10">
        <v>358.06</v>
      </c>
      <c r="I96" s="1">
        <v>180</v>
      </c>
      <c r="J96" s="1">
        <v>270</v>
      </c>
      <c r="K96" s="30">
        <v>5.117E-2</v>
      </c>
      <c r="L96" s="30">
        <v>5.117E-2</v>
      </c>
    </row>
    <row r="97" spans="1:12" x14ac:dyDescent="0.25">
      <c r="A97" s="3" t="s">
        <v>84</v>
      </c>
      <c r="B97" s="3" t="s">
        <v>187</v>
      </c>
      <c r="C97" s="3" t="s">
        <v>169</v>
      </c>
      <c r="D97" s="3" t="s">
        <v>170</v>
      </c>
      <c r="E97" s="3" t="s">
        <v>174</v>
      </c>
      <c r="F97" s="1">
        <v>111</v>
      </c>
      <c r="G97" s="10">
        <v>23074.54</v>
      </c>
      <c r="H97" s="10">
        <v>9294.7999999999993</v>
      </c>
      <c r="I97" s="1">
        <v>3469</v>
      </c>
      <c r="J97" s="1">
        <v>6752</v>
      </c>
      <c r="K97" s="30">
        <v>5.117E-2</v>
      </c>
      <c r="L97" s="30">
        <v>5.117E-2</v>
      </c>
    </row>
    <row r="98" spans="1:12" x14ac:dyDescent="0.25">
      <c r="A98" s="3" t="s">
        <v>86</v>
      </c>
      <c r="B98" s="3" t="s">
        <v>187</v>
      </c>
      <c r="C98" s="3" t="s">
        <v>169</v>
      </c>
      <c r="D98" s="3" t="s">
        <v>170</v>
      </c>
      <c r="E98" s="3" t="s">
        <v>174</v>
      </c>
      <c r="F98" s="1">
        <v>17</v>
      </c>
      <c r="G98" s="10">
        <v>4696.2</v>
      </c>
      <c r="H98" s="10">
        <v>3518.76</v>
      </c>
      <c r="I98" s="1">
        <v>480</v>
      </c>
      <c r="J98" s="1">
        <v>960</v>
      </c>
      <c r="K98" s="30">
        <v>5.117E-2</v>
      </c>
      <c r="L98" s="30">
        <v>5.117E-2</v>
      </c>
    </row>
    <row r="99" spans="1:12" x14ac:dyDescent="0.25">
      <c r="A99" s="3" t="s">
        <v>92</v>
      </c>
      <c r="B99" s="3" t="s">
        <v>187</v>
      </c>
      <c r="C99" s="3" t="s">
        <v>169</v>
      </c>
      <c r="D99" s="3" t="s">
        <v>170</v>
      </c>
      <c r="E99" s="3" t="s">
        <v>174</v>
      </c>
      <c r="F99" s="1">
        <v>2</v>
      </c>
      <c r="G99" s="10">
        <v>75.959999999999994</v>
      </c>
      <c r="H99" s="10">
        <v>75.959999999999994</v>
      </c>
      <c r="I99" s="1">
        <v>60</v>
      </c>
      <c r="J99" s="1">
        <v>120</v>
      </c>
      <c r="K99" s="33">
        <v>5.117E-2</v>
      </c>
      <c r="L99" s="33">
        <v>5.117E-2</v>
      </c>
    </row>
    <row r="100" spans="1:12" x14ac:dyDescent="0.25">
      <c r="A100" s="3" t="s">
        <v>87</v>
      </c>
      <c r="B100" s="3" t="s">
        <v>187</v>
      </c>
      <c r="C100" s="3" t="s">
        <v>169</v>
      </c>
      <c r="D100" s="3" t="s">
        <v>170</v>
      </c>
      <c r="E100" s="3" t="s">
        <v>174</v>
      </c>
      <c r="F100" s="1">
        <v>20</v>
      </c>
      <c r="G100" s="10">
        <v>4950.7</v>
      </c>
      <c r="H100" s="10">
        <v>2267.35</v>
      </c>
      <c r="I100" s="1">
        <v>569</v>
      </c>
      <c r="J100" s="1">
        <v>1140</v>
      </c>
      <c r="K100" s="31">
        <v>5.117E-2</v>
      </c>
      <c r="L100" s="31">
        <v>5.117E-2</v>
      </c>
    </row>
    <row r="101" spans="1:12" x14ac:dyDescent="0.25">
      <c r="A101" s="3" t="s">
        <v>85</v>
      </c>
      <c r="B101" s="3" t="s">
        <v>187</v>
      </c>
      <c r="C101" s="3" t="s">
        <v>169</v>
      </c>
      <c r="D101" s="3" t="s">
        <v>170</v>
      </c>
      <c r="E101" s="3" t="s">
        <v>174</v>
      </c>
      <c r="F101" s="1">
        <v>56</v>
      </c>
      <c r="G101" s="10">
        <v>8976.08</v>
      </c>
      <c r="H101" s="10">
        <v>6858.44</v>
      </c>
      <c r="I101" s="1">
        <v>1695</v>
      </c>
      <c r="J101" s="1">
        <v>3390</v>
      </c>
      <c r="K101" s="30">
        <v>5.117E-2</v>
      </c>
      <c r="L101" s="30">
        <v>5.117E-2</v>
      </c>
    </row>
    <row r="102" spans="1:12" x14ac:dyDescent="0.25">
      <c r="A102" s="3" t="s">
        <v>83</v>
      </c>
      <c r="B102" s="3" t="s">
        <v>187</v>
      </c>
      <c r="C102" s="3" t="s">
        <v>169</v>
      </c>
      <c r="D102" s="3" t="s">
        <v>170</v>
      </c>
      <c r="E102" s="3" t="s">
        <v>174</v>
      </c>
      <c r="F102" s="1">
        <v>110</v>
      </c>
      <c r="G102" s="10">
        <v>24408.27</v>
      </c>
      <c r="H102" s="10">
        <v>13800.64</v>
      </c>
      <c r="I102" s="1">
        <v>3297</v>
      </c>
      <c r="J102" s="1">
        <v>6024</v>
      </c>
      <c r="K102" s="33">
        <v>5.117E-2</v>
      </c>
      <c r="L102" s="33">
        <v>5.117E-2</v>
      </c>
    </row>
    <row r="103" spans="1:12" x14ac:dyDescent="0.25">
      <c r="A103" s="3" t="s">
        <v>88</v>
      </c>
      <c r="B103" s="3" t="s">
        <v>187</v>
      </c>
      <c r="C103" s="3" t="s">
        <v>169</v>
      </c>
      <c r="D103" s="3" t="s">
        <v>170</v>
      </c>
      <c r="E103" s="3" t="s">
        <v>174</v>
      </c>
      <c r="F103" s="1">
        <v>17</v>
      </c>
      <c r="G103" s="10">
        <v>6321.48</v>
      </c>
      <c r="H103" s="10">
        <v>709.31</v>
      </c>
      <c r="I103" s="1">
        <v>451</v>
      </c>
      <c r="J103" s="1">
        <v>1020</v>
      </c>
      <c r="K103" s="30">
        <v>5.117E-2</v>
      </c>
      <c r="L103" s="30">
        <v>5.117E-2</v>
      </c>
    </row>
    <row r="104" spans="1:12" x14ac:dyDescent="0.25">
      <c r="A104" s="3" t="s">
        <v>150</v>
      </c>
      <c r="B104" s="3" t="s">
        <v>187</v>
      </c>
      <c r="C104" s="3" t="s">
        <v>183</v>
      </c>
      <c r="D104" s="3" t="s">
        <v>170</v>
      </c>
      <c r="E104" s="3" t="s">
        <v>166</v>
      </c>
      <c r="F104" s="1">
        <v>110</v>
      </c>
      <c r="G104" s="10">
        <v>92047.61</v>
      </c>
      <c r="H104" s="10">
        <v>75224.100000000006</v>
      </c>
      <c r="I104" s="1">
        <v>3490</v>
      </c>
      <c r="J104" s="1">
        <v>8910</v>
      </c>
      <c r="K104" s="31">
        <v>2.9389999999999999E-2</v>
      </c>
      <c r="L104" s="31">
        <v>9.7080800000000007</v>
      </c>
    </row>
    <row r="105" spans="1:12" x14ac:dyDescent="0.25">
      <c r="A105" s="3" t="s">
        <v>151</v>
      </c>
      <c r="B105" s="3" t="s">
        <v>187</v>
      </c>
      <c r="C105" s="3" t="s">
        <v>183</v>
      </c>
      <c r="D105" s="3" t="s">
        <v>170</v>
      </c>
      <c r="E105" s="3" t="s">
        <v>166</v>
      </c>
      <c r="F105" s="1">
        <v>2</v>
      </c>
      <c r="G105" s="10">
        <v>2105.66</v>
      </c>
      <c r="H105" s="10">
        <v>2105.66</v>
      </c>
      <c r="I105" s="1">
        <v>60</v>
      </c>
      <c r="J105" s="1">
        <v>210</v>
      </c>
      <c r="K105" s="30">
        <v>2.9389999999999999E-2</v>
      </c>
      <c r="L105" s="30">
        <v>9.7102699999999995</v>
      </c>
    </row>
    <row r="106" spans="1:12" x14ac:dyDescent="0.25">
      <c r="A106" s="3" t="s">
        <v>106</v>
      </c>
      <c r="B106" s="3" t="s">
        <v>187</v>
      </c>
      <c r="C106" s="3" t="s">
        <v>169</v>
      </c>
      <c r="D106" s="3" t="s">
        <v>170</v>
      </c>
      <c r="E106" s="3" t="s">
        <v>166</v>
      </c>
      <c r="F106" s="1">
        <v>3</v>
      </c>
      <c r="G106" s="10">
        <v>533.57000000000005</v>
      </c>
      <c r="H106" s="10">
        <v>533.57000000000005</v>
      </c>
      <c r="I106" s="1">
        <v>105</v>
      </c>
      <c r="J106" s="1">
        <v>210</v>
      </c>
      <c r="K106" s="33">
        <v>2.9389999999999999E-2</v>
      </c>
      <c r="L106" s="33">
        <v>2.9389999999999999E-2</v>
      </c>
    </row>
    <row r="107" spans="1:12" x14ac:dyDescent="0.25">
      <c r="A107" s="3" t="s">
        <v>97</v>
      </c>
      <c r="B107" s="3" t="s">
        <v>187</v>
      </c>
      <c r="C107" s="3" t="s">
        <v>169</v>
      </c>
      <c r="D107" s="3" t="s">
        <v>170</v>
      </c>
      <c r="E107" s="3" t="s">
        <v>166</v>
      </c>
      <c r="F107" s="1">
        <v>105</v>
      </c>
      <c r="G107" s="10">
        <v>28564.38</v>
      </c>
      <c r="H107" s="10">
        <v>19656.43</v>
      </c>
      <c r="I107" s="1">
        <v>4316</v>
      </c>
      <c r="J107" s="1">
        <v>8820</v>
      </c>
      <c r="K107" s="30">
        <v>2.9389999999999999E-2</v>
      </c>
      <c r="L107" s="30">
        <v>2.9389999999999999E-2</v>
      </c>
    </row>
    <row r="108" spans="1:12" x14ac:dyDescent="0.25">
      <c r="A108" s="3" t="s">
        <v>112</v>
      </c>
      <c r="B108" s="3" t="s">
        <v>187</v>
      </c>
      <c r="C108" s="3" t="s">
        <v>169</v>
      </c>
      <c r="D108" s="3" t="s">
        <v>170</v>
      </c>
      <c r="E108" s="3" t="s">
        <v>166</v>
      </c>
      <c r="F108" s="1">
        <v>1</v>
      </c>
      <c r="G108" s="10">
        <v>24.6</v>
      </c>
      <c r="H108" s="10">
        <v>24.6</v>
      </c>
      <c r="I108" s="1">
        <v>30</v>
      </c>
      <c r="J108" s="1">
        <v>60</v>
      </c>
      <c r="K108" s="30">
        <v>2.9389999999999999E-2</v>
      </c>
      <c r="L108" s="30">
        <v>2.9389999999999999E-2</v>
      </c>
    </row>
    <row r="109" spans="1:12" x14ac:dyDescent="0.25">
      <c r="A109" s="3" t="s">
        <v>102</v>
      </c>
      <c r="B109" s="3" t="s">
        <v>187</v>
      </c>
      <c r="C109" s="3" t="s">
        <v>169</v>
      </c>
      <c r="D109" s="3" t="s">
        <v>170</v>
      </c>
      <c r="E109" s="3" t="s">
        <v>166</v>
      </c>
      <c r="F109" s="1">
        <v>26</v>
      </c>
      <c r="G109" s="10">
        <v>5310.25</v>
      </c>
      <c r="H109" s="10">
        <v>2141.14</v>
      </c>
      <c r="I109" s="1">
        <v>765</v>
      </c>
      <c r="J109" s="1">
        <v>1290</v>
      </c>
      <c r="K109" s="30">
        <v>2.9389999999999999E-2</v>
      </c>
      <c r="L109" s="30">
        <v>2.9389999999999999E-2</v>
      </c>
    </row>
    <row r="110" spans="1:12" x14ac:dyDescent="0.25">
      <c r="A110" s="3" t="s">
        <v>109</v>
      </c>
      <c r="B110" s="3" t="s">
        <v>187</v>
      </c>
      <c r="C110" s="3" t="s">
        <v>169</v>
      </c>
      <c r="D110" s="3" t="s">
        <v>170</v>
      </c>
      <c r="E110" s="3" t="s">
        <v>166</v>
      </c>
      <c r="F110" s="1">
        <v>1</v>
      </c>
      <c r="G110" s="10">
        <v>384.97</v>
      </c>
      <c r="H110" s="10">
        <v>96.57</v>
      </c>
      <c r="I110" s="1">
        <v>30</v>
      </c>
      <c r="J110" s="1">
        <v>60</v>
      </c>
      <c r="K110" s="30">
        <v>2.9389999999999999E-2</v>
      </c>
      <c r="L110" s="30">
        <v>2.9389999999999999E-2</v>
      </c>
    </row>
    <row r="111" spans="1:12" x14ac:dyDescent="0.25">
      <c r="A111" s="3" t="s">
        <v>103</v>
      </c>
      <c r="B111" s="3" t="s">
        <v>187</v>
      </c>
      <c r="C111" s="3" t="s">
        <v>169</v>
      </c>
      <c r="D111" s="3" t="s">
        <v>170</v>
      </c>
      <c r="E111" s="3" t="s">
        <v>166</v>
      </c>
      <c r="F111" s="1">
        <v>34</v>
      </c>
      <c r="G111" s="10">
        <v>7019.91</v>
      </c>
      <c r="H111" s="10">
        <v>2039.31</v>
      </c>
      <c r="I111" s="1">
        <v>1043</v>
      </c>
      <c r="J111" s="1">
        <v>2150</v>
      </c>
      <c r="K111" s="30">
        <v>2.9389999999999999E-2</v>
      </c>
      <c r="L111" s="30">
        <v>2.9389999999999999E-2</v>
      </c>
    </row>
    <row r="112" spans="1:12" x14ac:dyDescent="0.25">
      <c r="A112" s="3" t="s">
        <v>111</v>
      </c>
      <c r="B112" s="3" t="s">
        <v>187</v>
      </c>
      <c r="C112" s="3" t="s">
        <v>169</v>
      </c>
      <c r="D112" s="3" t="s">
        <v>170</v>
      </c>
      <c r="E112" s="3" t="s">
        <v>166</v>
      </c>
      <c r="F112" s="1">
        <v>2</v>
      </c>
      <c r="G112" s="10">
        <v>49.45</v>
      </c>
      <c r="H112" s="10">
        <v>49.45</v>
      </c>
      <c r="I112" s="1">
        <v>60</v>
      </c>
      <c r="J112" s="1">
        <v>120</v>
      </c>
      <c r="K112" s="32">
        <v>2.9389999999999999E-2</v>
      </c>
      <c r="L112" s="32">
        <v>0.21454999999999999</v>
      </c>
    </row>
    <row r="113" spans="1:12" x14ac:dyDescent="0.25">
      <c r="A113" s="3" t="s">
        <v>108</v>
      </c>
      <c r="B113" s="3" t="s">
        <v>187</v>
      </c>
      <c r="C113" s="3" t="s">
        <v>169</v>
      </c>
      <c r="D113" s="3" t="s">
        <v>170</v>
      </c>
      <c r="E113" s="3" t="s">
        <v>166</v>
      </c>
      <c r="F113" s="1">
        <v>8</v>
      </c>
      <c r="G113" s="10">
        <v>646.94000000000005</v>
      </c>
      <c r="H113" s="10">
        <v>231.54</v>
      </c>
      <c r="I113" s="1">
        <v>240</v>
      </c>
      <c r="J113" s="1">
        <v>630</v>
      </c>
      <c r="K113" s="30">
        <v>2.9389999999999999E-2</v>
      </c>
      <c r="L113" s="30">
        <v>2.9389999999999999E-2</v>
      </c>
    </row>
    <row r="114" spans="1:12" x14ac:dyDescent="0.25">
      <c r="A114" s="3" t="s">
        <v>107</v>
      </c>
      <c r="B114" s="3" t="s">
        <v>187</v>
      </c>
      <c r="C114" s="3" t="s">
        <v>169</v>
      </c>
      <c r="D114" s="3" t="s">
        <v>170</v>
      </c>
      <c r="E114" s="3" t="s">
        <v>166</v>
      </c>
      <c r="F114" s="1">
        <v>6</v>
      </c>
      <c r="G114" s="10">
        <v>538.78</v>
      </c>
      <c r="H114" s="10">
        <v>257.87</v>
      </c>
      <c r="I114" s="1">
        <v>240</v>
      </c>
      <c r="J114" s="1">
        <v>300</v>
      </c>
      <c r="K114" s="30">
        <v>2.9389999999999999E-2</v>
      </c>
      <c r="L114" s="30">
        <v>2.9389999999999999E-2</v>
      </c>
    </row>
    <row r="115" spans="1:12" x14ac:dyDescent="0.25">
      <c r="A115" s="3" t="s">
        <v>93</v>
      </c>
      <c r="B115" s="3" t="s">
        <v>187</v>
      </c>
      <c r="C115" s="3" t="s">
        <v>169</v>
      </c>
      <c r="D115" s="3" t="s">
        <v>170</v>
      </c>
      <c r="E115" s="3" t="s">
        <v>166</v>
      </c>
      <c r="F115" s="1">
        <v>991</v>
      </c>
      <c r="G115" s="10">
        <v>245587.45</v>
      </c>
      <c r="H115" s="10">
        <v>144489.71</v>
      </c>
      <c r="I115" s="1">
        <v>30752</v>
      </c>
      <c r="J115" s="1">
        <v>64837</v>
      </c>
      <c r="K115" s="30">
        <v>2.9389999999999999E-2</v>
      </c>
      <c r="L115" s="30">
        <v>2.9389999999999999E-2</v>
      </c>
    </row>
    <row r="116" spans="1:12" x14ac:dyDescent="0.25">
      <c r="A116" s="3" t="s">
        <v>104</v>
      </c>
      <c r="B116" s="3" t="s">
        <v>187</v>
      </c>
      <c r="C116" s="3" t="s">
        <v>169</v>
      </c>
      <c r="D116" s="3" t="s">
        <v>170</v>
      </c>
      <c r="E116" s="3" t="s">
        <v>166</v>
      </c>
      <c r="F116" s="1">
        <v>17</v>
      </c>
      <c r="G116" s="10">
        <v>2257.5</v>
      </c>
      <c r="H116" s="10">
        <v>1994.01</v>
      </c>
      <c r="I116" s="1">
        <v>507</v>
      </c>
      <c r="J116" s="1">
        <v>923</v>
      </c>
      <c r="K116" s="30">
        <v>2.9389999999999999E-2</v>
      </c>
      <c r="L116" s="30">
        <v>2.9389999999999999E-2</v>
      </c>
    </row>
    <row r="117" spans="1:12" x14ac:dyDescent="0.25">
      <c r="A117" s="3" t="s">
        <v>99</v>
      </c>
      <c r="B117" s="3" t="s">
        <v>187</v>
      </c>
      <c r="C117" s="3" t="s">
        <v>169</v>
      </c>
      <c r="D117" s="3" t="s">
        <v>170</v>
      </c>
      <c r="E117" s="3" t="s">
        <v>166</v>
      </c>
      <c r="F117" s="1">
        <v>119</v>
      </c>
      <c r="G117" s="10">
        <v>37690.31</v>
      </c>
      <c r="H117" s="10">
        <v>16342.58</v>
      </c>
      <c r="I117" s="1">
        <v>3740</v>
      </c>
      <c r="J117" s="1">
        <v>7943</v>
      </c>
      <c r="K117" s="30">
        <v>2.9389999999999999E-2</v>
      </c>
      <c r="L117" s="30">
        <v>2.9389999999999999E-2</v>
      </c>
    </row>
    <row r="118" spans="1:12" x14ac:dyDescent="0.25">
      <c r="A118" s="3" t="s">
        <v>98</v>
      </c>
      <c r="B118" s="3" t="s">
        <v>187</v>
      </c>
      <c r="C118" s="3" t="s">
        <v>169</v>
      </c>
      <c r="D118" s="3" t="s">
        <v>170</v>
      </c>
      <c r="E118" s="3" t="s">
        <v>166</v>
      </c>
      <c r="F118" s="1">
        <v>121</v>
      </c>
      <c r="G118" s="10">
        <v>74918.09</v>
      </c>
      <c r="H118" s="10">
        <v>18144.259999999998</v>
      </c>
      <c r="I118" s="1">
        <v>3898</v>
      </c>
      <c r="J118" s="1">
        <v>9692</v>
      </c>
      <c r="K118" s="30">
        <v>2.9389999999999999E-2</v>
      </c>
      <c r="L118" s="30">
        <v>2.9389999999999999E-2</v>
      </c>
    </row>
    <row r="119" spans="1:12" x14ac:dyDescent="0.25">
      <c r="A119" s="3" t="s">
        <v>105</v>
      </c>
      <c r="B119" s="3" t="s">
        <v>187</v>
      </c>
      <c r="C119" s="3" t="s">
        <v>169</v>
      </c>
      <c r="D119" s="3" t="s">
        <v>170</v>
      </c>
      <c r="E119" s="3" t="s">
        <v>166</v>
      </c>
      <c r="F119" s="1">
        <v>17</v>
      </c>
      <c r="G119" s="10">
        <v>3451.43</v>
      </c>
      <c r="H119" s="10">
        <v>1177.07</v>
      </c>
      <c r="I119" s="1">
        <v>495</v>
      </c>
      <c r="J119" s="1">
        <v>1017</v>
      </c>
      <c r="K119" s="30">
        <v>2.9389999999999999E-2</v>
      </c>
      <c r="L119" s="30">
        <v>2.9389999999999999E-2</v>
      </c>
    </row>
    <row r="120" spans="1:12" x14ac:dyDescent="0.25">
      <c r="A120" s="3" t="s">
        <v>100</v>
      </c>
      <c r="B120" s="3" t="s">
        <v>187</v>
      </c>
      <c r="C120" s="3" t="s">
        <v>169</v>
      </c>
      <c r="D120" s="3" t="s">
        <v>170</v>
      </c>
      <c r="E120" s="3" t="s">
        <v>166</v>
      </c>
      <c r="F120" s="1">
        <v>28</v>
      </c>
      <c r="G120" s="10">
        <v>5332.68</v>
      </c>
      <c r="H120" s="10">
        <v>2664.17</v>
      </c>
      <c r="I120" s="1">
        <v>821</v>
      </c>
      <c r="J120" s="1">
        <v>1530</v>
      </c>
      <c r="K120" s="34">
        <v>2.9389999999999999E-2</v>
      </c>
      <c r="L120" s="34">
        <v>2.9389999999999999E-2</v>
      </c>
    </row>
    <row r="121" spans="1:12" x14ac:dyDescent="0.25">
      <c r="A121" s="3" t="s">
        <v>95</v>
      </c>
      <c r="B121" s="3" t="s">
        <v>187</v>
      </c>
      <c r="C121" s="3" t="s">
        <v>169</v>
      </c>
      <c r="D121" s="3" t="s">
        <v>170</v>
      </c>
      <c r="E121" s="3" t="s">
        <v>166</v>
      </c>
      <c r="F121" s="1">
        <v>750</v>
      </c>
      <c r="G121" s="10">
        <v>267460.5</v>
      </c>
      <c r="H121" s="10">
        <v>111983.85</v>
      </c>
      <c r="I121" s="1">
        <v>24827</v>
      </c>
      <c r="J121" s="1">
        <v>53340</v>
      </c>
      <c r="K121" s="30">
        <v>2.9389999999999999E-2</v>
      </c>
      <c r="L121" s="30">
        <v>2.9389999999999999E-2</v>
      </c>
    </row>
    <row r="122" spans="1:12" x14ac:dyDescent="0.25">
      <c r="A122" s="3" t="s">
        <v>101</v>
      </c>
      <c r="B122" s="3" t="s">
        <v>187</v>
      </c>
      <c r="C122" s="3" t="s">
        <v>169</v>
      </c>
      <c r="D122" s="3" t="s">
        <v>170</v>
      </c>
      <c r="E122" s="3" t="s">
        <v>166</v>
      </c>
      <c r="F122" s="1">
        <v>7</v>
      </c>
      <c r="G122" s="10">
        <v>4551.2</v>
      </c>
      <c r="H122" s="10">
        <v>2360.3200000000002</v>
      </c>
      <c r="I122" s="1">
        <v>210</v>
      </c>
      <c r="J122" s="1">
        <v>570</v>
      </c>
      <c r="K122" s="30">
        <v>2.9389999999999999E-2</v>
      </c>
      <c r="L122" s="30">
        <v>2.9389999999999999E-2</v>
      </c>
    </row>
    <row r="123" spans="1:12" x14ac:dyDescent="0.25">
      <c r="A123" s="3" t="s">
        <v>113</v>
      </c>
      <c r="B123" s="3" t="s">
        <v>187</v>
      </c>
      <c r="C123" s="3" t="s">
        <v>169</v>
      </c>
      <c r="D123" s="3" t="s">
        <v>170</v>
      </c>
      <c r="E123" s="3" t="s">
        <v>166</v>
      </c>
      <c r="F123" s="1">
        <v>5</v>
      </c>
      <c r="G123" s="10">
        <v>5300.49</v>
      </c>
      <c r="H123" s="10">
        <v>0</v>
      </c>
      <c r="I123" s="1">
        <v>210</v>
      </c>
      <c r="J123" s="1">
        <v>450</v>
      </c>
      <c r="K123" s="30">
        <v>2.9389999999999999E-2</v>
      </c>
      <c r="L123" s="30">
        <v>2.9389999999999999E-2</v>
      </c>
    </row>
    <row r="124" spans="1:12" x14ac:dyDescent="0.25">
      <c r="A124" s="3" t="s">
        <v>94</v>
      </c>
      <c r="B124" s="3" t="s">
        <v>187</v>
      </c>
      <c r="C124" s="3" t="s">
        <v>169</v>
      </c>
      <c r="D124" s="3" t="s">
        <v>170</v>
      </c>
      <c r="E124" s="3" t="s">
        <v>166</v>
      </c>
      <c r="F124" s="1">
        <v>802</v>
      </c>
      <c r="G124" s="10">
        <v>226094.18</v>
      </c>
      <c r="H124" s="10">
        <v>130443.71</v>
      </c>
      <c r="I124" s="1">
        <v>24412</v>
      </c>
      <c r="J124" s="1">
        <v>57920</v>
      </c>
      <c r="K124" s="30">
        <v>2.9389999999999999E-2</v>
      </c>
      <c r="L124" s="30">
        <v>2.9389999999999999E-2</v>
      </c>
    </row>
    <row r="125" spans="1:12" x14ac:dyDescent="0.25">
      <c r="A125" s="3" t="s">
        <v>96</v>
      </c>
      <c r="B125" s="3" t="s">
        <v>187</v>
      </c>
      <c r="C125" s="3" t="s">
        <v>169</v>
      </c>
      <c r="D125" s="3" t="s">
        <v>170</v>
      </c>
      <c r="E125" s="3" t="s">
        <v>166</v>
      </c>
      <c r="F125" s="1">
        <v>162</v>
      </c>
      <c r="G125" s="10">
        <v>63174.96</v>
      </c>
      <c r="H125" s="10">
        <v>24926.799999999999</v>
      </c>
      <c r="I125" s="1">
        <v>4812</v>
      </c>
      <c r="J125" s="1">
        <v>9470</v>
      </c>
      <c r="K125" s="30">
        <v>2.9389999999999999E-2</v>
      </c>
      <c r="L125" s="30">
        <v>2.9389999999999999E-2</v>
      </c>
    </row>
    <row r="126" spans="1:12" x14ac:dyDescent="0.25">
      <c r="A126" s="3" t="s">
        <v>110</v>
      </c>
      <c r="B126" s="3" t="s">
        <v>187</v>
      </c>
      <c r="C126" s="3" t="s">
        <v>169</v>
      </c>
      <c r="D126" s="3" t="s">
        <v>170</v>
      </c>
      <c r="E126" s="3" t="s">
        <v>166</v>
      </c>
      <c r="F126" s="1">
        <v>1</v>
      </c>
      <c r="G126" s="10">
        <v>217.09</v>
      </c>
      <c r="H126" s="10">
        <v>54.09</v>
      </c>
      <c r="I126" s="1">
        <v>30</v>
      </c>
      <c r="J126" s="1">
        <v>30</v>
      </c>
      <c r="K126" s="30">
        <v>2.9389999999999999E-2</v>
      </c>
      <c r="L126" s="30">
        <v>2.9389999999999999E-2</v>
      </c>
    </row>
    <row r="127" spans="1:12" x14ac:dyDescent="0.25">
      <c r="A127" s="3" t="s">
        <v>153</v>
      </c>
      <c r="B127" s="3" t="s">
        <v>187</v>
      </c>
      <c r="C127" s="3" t="s">
        <v>183</v>
      </c>
      <c r="D127" s="3" t="s">
        <v>170</v>
      </c>
      <c r="E127" s="3" t="s">
        <v>175</v>
      </c>
      <c r="F127" s="1">
        <v>3</v>
      </c>
      <c r="G127" s="10">
        <v>1840.3</v>
      </c>
      <c r="H127" s="10">
        <v>1040.3</v>
      </c>
      <c r="I127" s="1">
        <v>90</v>
      </c>
      <c r="J127" s="1">
        <v>180</v>
      </c>
      <c r="K127" s="30">
        <v>3.1130000000000001E-2</v>
      </c>
      <c r="L127" s="30">
        <v>9.7365200000000005</v>
      </c>
    </row>
    <row r="128" spans="1:12" x14ac:dyDescent="0.25">
      <c r="A128" s="3" t="s">
        <v>152</v>
      </c>
      <c r="B128" s="3" t="s">
        <v>187</v>
      </c>
      <c r="C128" s="3" t="s">
        <v>183</v>
      </c>
      <c r="D128" s="3" t="s">
        <v>170</v>
      </c>
      <c r="E128" s="3" t="s">
        <v>175</v>
      </c>
      <c r="F128" s="1">
        <v>181</v>
      </c>
      <c r="G128" s="10">
        <v>176341.49</v>
      </c>
      <c r="H128" s="10">
        <v>158841.89000000001</v>
      </c>
      <c r="I128" s="1">
        <v>6125</v>
      </c>
      <c r="J128" s="1">
        <v>17950</v>
      </c>
      <c r="K128" s="30">
        <v>3.1130000000000001E-2</v>
      </c>
      <c r="L128" s="30">
        <v>9.7365200000000005</v>
      </c>
    </row>
    <row r="129" spans="1:12" x14ac:dyDescent="0.25">
      <c r="A129" s="3" t="s">
        <v>122</v>
      </c>
      <c r="B129" s="3" t="s">
        <v>187</v>
      </c>
      <c r="C129" s="3" t="s">
        <v>169</v>
      </c>
      <c r="D129" s="3" t="s">
        <v>170</v>
      </c>
      <c r="E129" s="3" t="s">
        <v>175</v>
      </c>
      <c r="F129" s="1">
        <v>11</v>
      </c>
      <c r="G129" s="10">
        <v>4850.17</v>
      </c>
      <c r="H129" s="10">
        <v>3578.51</v>
      </c>
      <c r="I129" s="1">
        <v>506</v>
      </c>
      <c r="J129" s="1">
        <v>1012</v>
      </c>
      <c r="K129" s="30">
        <v>3.1130000000000001E-2</v>
      </c>
      <c r="L129" s="30">
        <v>3.1130000000000001E-2</v>
      </c>
    </row>
    <row r="130" spans="1:12" x14ac:dyDescent="0.25">
      <c r="A130" s="3" t="s">
        <v>119</v>
      </c>
      <c r="B130" s="3" t="s">
        <v>187</v>
      </c>
      <c r="C130" s="3" t="s">
        <v>169</v>
      </c>
      <c r="D130" s="3" t="s">
        <v>170</v>
      </c>
      <c r="E130" s="3" t="s">
        <v>175</v>
      </c>
      <c r="F130" s="1">
        <v>75</v>
      </c>
      <c r="G130" s="10">
        <v>24930.13</v>
      </c>
      <c r="H130" s="10">
        <v>14276.54</v>
      </c>
      <c r="I130" s="1">
        <v>3440</v>
      </c>
      <c r="J130" s="1">
        <v>7590</v>
      </c>
      <c r="K130" s="30">
        <v>3.1130000000000001E-2</v>
      </c>
      <c r="L130" s="30">
        <v>3.1130000000000001E-2</v>
      </c>
    </row>
    <row r="131" spans="1:12" x14ac:dyDescent="0.25">
      <c r="A131" s="3" t="s">
        <v>130</v>
      </c>
      <c r="B131" s="3" t="s">
        <v>187</v>
      </c>
      <c r="C131" s="3" t="s">
        <v>169</v>
      </c>
      <c r="D131" s="3" t="s">
        <v>170</v>
      </c>
      <c r="E131" s="3" t="s">
        <v>175</v>
      </c>
      <c r="F131" s="1">
        <v>4</v>
      </c>
      <c r="G131" s="10">
        <v>172.3</v>
      </c>
      <c r="H131" s="10">
        <v>48.75</v>
      </c>
      <c r="I131" s="1">
        <v>120</v>
      </c>
      <c r="J131" s="1">
        <v>270</v>
      </c>
      <c r="K131" s="30">
        <v>3.1130000000000001E-2</v>
      </c>
      <c r="L131" s="30">
        <v>3.1130000000000001E-2</v>
      </c>
    </row>
    <row r="132" spans="1:12" x14ac:dyDescent="0.25">
      <c r="A132" s="3" t="s">
        <v>125</v>
      </c>
      <c r="B132" s="3" t="s">
        <v>187</v>
      </c>
      <c r="C132" s="3" t="s">
        <v>169</v>
      </c>
      <c r="D132" s="3" t="s">
        <v>170</v>
      </c>
      <c r="E132" s="3" t="s">
        <v>175</v>
      </c>
      <c r="F132" s="1">
        <v>11</v>
      </c>
      <c r="G132" s="10">
        <v>2304.61</v>
      </c>
      <c r="H132" s="10">
        <v>1754.7</v>
      </c>
      <c r="I132" s="1">
        <v>320</v>
      </c>
      <c r="J132" s="1">
        <v>770</v>
      </c>
      <c r="K132" s="30">
        <v>3.1130000000000001E-2</v>
      </c>
      <c r="L132" s="30">
        <v>3.1130000000000001E-2</v>
      </c>
    </row>
    <row r="133" spans="1:12" x14ac:dyDescent="0.25">
      <c r="A133" s="3" t="s">
        <v>134</v>
      </c>
      <c r="B133" s="3" t="s">
        <v>187</v>
      </c>
      <c r="C133" s="3" t="s">
        <v>169</v>
      </c>
      <c r="D133" s="3" t="s">
        <v>170</v>
      </c>
      <c r="E133" s="3" t="s">
        <v>175</v>
      </c>
      <c r="F133" s="1">
        <v>2</v>
      </c>
      <c r="G133" s="10">
        <v>1600</v>
      </c>
      <c r="H133" s="10">
        <v>0</v>
      </c>
      <c r="I133" s="1">
        <v>60</v>
      </c>
      <c r="J133" s="1">
        <v>120</v>
      </c>
      <c r="K133" s="30">
        <v>3.1130000000000001E-2</v>
      </c>
      <c r="L133" s="30">
        <v>3.1130000000000001E-2</v>
      </c>
    </row>
    <row r="134" spans="1:12" x14ac:dyDescent="0.25">
      <c r="A134" s="3" t="s">
        <v>117</v>
      </c>
      <c r="B134" s="3" t="s">
        <v>187</v>
      </c>
      <c r="C134" s="3" t="s">
        <v>169</v>
      </c>
      <c r="D134" s="3" t="s">
        <v>170</v>
      </c>
      <c r="E134" s="3" t="s">
        <v>175</v>
      </c>
      <c r="F134" s="1">
        <v>112</v>
      </c>
      <c r="G134" s="10">
        <v>36717.58</v>
      </c>
      <c r="H134" s="10">
        <v>20539.22</v>
      </c>
      <c r="I134" s="1">
        <v>3653</v>
      </c>
      <c r="J134" s="1">
        <v>8160</v>
      </c>
      <c r="K134" s="30">
        <v>3.1130000000000001E-2</v>
      </c>
      <c r="L134" s="30">
        <v>3.1130000000000001E-2</v>
      </c>
    </row>
    <row r="135" spans="1:12" x14ac:dyDescent="0.25">
      <c r="A135" s="3" t="s">
        <v>129</v>
      </c>
      <c r="B135" s="3" t="s">
        <v>187</v>
      </c>
      <c r="C135" s="3" t="s">
        <v>169</v>
      </c>
      <c r="D135" s="3" t="s">
        <v>170</v>
      </c>
      <c r="E135" s="3" t="s">
        <v>175</v>
      </c>
      <c r="F135" s="1">
        <v>1</v>
      </c>
      <c r="G135" s="10">
        <v>426.94</v>
      </c>
      <c r="H135" s="10">
        <v>107.19</v>
      </c>
      <c r="I135" s="1">
        <v>30</v>
      </c>
      <c r="J135" s="1">
        <v>60</v>
      </c>
      <c r="K135" s="30">
        <v>3.1130000000000001E-2</v>
      </c>
      <c r="L135" s="30">
        <v>3.1130000000000001E-2</v>
      </c>
    </row>
    <row r="136" spans="1:12" x14ac:dyDescent="0.25">
      <c r="A136" s="3" t="s">
        <v>127</v>
      </c>
      <c r="B136" s="3" t="s">
        <v>187</v>
      </c>
      <c r="C136" s="3" t="s">
        <v>169</v>
      </c>
      <c r="D136" s="3" t="s">
        <v>170</v>
      </c>
      <c r="E136" s="3" t="s">
        <v>175</v>
      </c>
      <c r="F136" s="1">
        <v>5</v>
      </c>
      <c r="G136" s="10">
        <v>4332.34</v>
      </c>
      <c r="H136" s="10">
        <v>1270.4000000000001</v>
      </c>
      <c r="I136" s="1">
        <v>270</v>
      </c>
      <c r="J136" s="1">
        <v>690</v>
      </c>
      <c r="K136" s="30">
        <v>3.1130000000000001E-2</v>
      </c>
      <c r="L136" s="30">
        <v>3.1130000000000001E-2</v>
      </c>
    </row>
    <row r="137" spans="1:12" x14ac:dyDescent="0.25">
      <c r="A137" s="3" t="s">
        <v>114</v>
      </c>
      <c r="B137" s="3" t="s">
        <v>187</v>
      </c>
      <c r="C137" s="3" t="s">
        <v>169</v>
      </c>
      <c r="D137" s="3" t="s">
        <v>170</v>
      </c>
      <c r="E137" s="3" t="s">
        <v>175</v>
      </c>
      <c r="F137" s="1">
        <v>1305</v>
      </c>
      <c r="G137" s="10">
        <v>357193.45</v>
      </c>
      <c r="H137" s="10">
        <v>190902.35</v>
      </c>
      <c r="I137" s="1">
        <v>40588</v>
      </c>
      <c r="J137" s="1">
        <v>89024</v>
      </c>
      <c r="K137" s="30">
        <v>3.1130000000000001E-2</v>
      </c>
      <c r="L137" s="30">
        <v>3.1130000000000001E-2</v>
      </c>
    </row>
    <row r="138" spans="1:12" x14ac:dyDescent="0.25">
      <c r="A138" s="3" t="s">
        <v>126</v>
      </c>
      <c r="B138" s="3" t="s">
        <v>187</v>
      </c>
      <c r="C138" s="3" t="s">
        <v>169</v>
      </c>
      <c r="D138" s="3" t="s">
        <v>170</v>
      </c>
      <c r="E138" s="3" t="s">
        <v>175</v>
      </c>
      <c r="F138" s="1">
        <v>19</v>
      </c>
      <c r="G138" s="10">
        <v>3954.3</v>
      </c>
      <c r="H138" s="10">
        <v>1392.88</v>
      </c>
      <c r="I138" s="1">
        <v>570</v>
      </c>
      <c r="J138" s="1">
        <v>1200</v>
      </c>
      <c r="K138" s="30">
        <v>3.1130000000000001E-2</v>
      </c>
      <c r="L138" s="30">
        <v>3.1130000000000001E-2</v>
      </c>
    </row>
    <row r="139" spans="1:12" x14ac:dyDescent="0.25">
      <c r="A139" s="3" t="s">
        <v>121</v>
      </c>
      <c r="B139" s="3" t="s">
        <v>187</v>
      </c>
      <c r="C139" s="3" t="s">
        <v>169</v>
      </c>
      <c r="D139" s="3" t="s">
        <v>170</v>
      </c>
      <c r="E139" s="3" t="s">
        <v>175</v>
      </c>
      <c r="F139" s="1">
        <v>74</v>
      </c>
      <c r="G139" s="10">
        <v>15030.91</v>
      </c>
      <c r="H139" s="10">
        <v>7248.91</v>
      </c>
      <c r="I139" s="1">
        <v>2295</v>
      </c>
      <c r="J139" s="1">
        <v>4694</v>
      </c>
      <c r="K139" s="30">
        <v>3.1130000000000001E-2</v>
      </c>
      <c r="L139" s="30">
        <v>3.1130000000000001E-2</v>
      </c>
    </row>
    <row r="140" spans="1:12" x14ac:dyDescent="0.25">
      <c r="A140" s="3" t="s">
        <v>120</v>
      </c>
      <c r="B140" s="3" t="s">
        <v>187</v>
      </c>
      <c r="C140" s="3" t="s">
        <v>169</v>
      </c>
      <c r="D140" s="3" t="s">
        <v>170</v>
      </c>
      <c r="E140" s="3" t="s">
        <v>175</v>
      </c>
      <c r="F140" s="1">
        <v>75</v>
      </c>
      <c r="G140" s="10">
        <v>25755.05</v>
      </c>
      <c r="H140" s="10">
        <v>8816.3799999999992</v>
      </c>
      <c r="I140" s="1">
        <v>2241</v>
      </c>
      <c r="J140" s="1">
        <v>5413</v>
      </c>
      <c r="K140" s="30">
        <v>3.1130000000000001E-2</v>
      </c>
      <c r="L140" s="30">
        <v>3.1130000000000001E-2</v>
      </c>
    </row>
    <row r="141" spans="1:12" x14ac:dyDescent="0.25">
      <c r="A141" s="3" t="s">
        <v>123</v>
      </c>
      <c r="B141" s="3" t="s">
        <v>187</v>
      </c>
      <c r="C141" s="3" t="s">
        <v>169</v>
      </c>
      <c r="D141" s="3" t="s">
        <v>170</v>
      </c>
      <c r="E141" s="3" t="s">
        <v>175</v>
      </c>
      <c r="F141" s="1">
        <v>24</v>
      </c>
      <c r="G141" s="10">
        <v>7893.67</v>
      </c>
      <c r="H141" s="10">
        <v>3122.2</v>
      </c>
      <c r="I141" s="1">
        <v>716</v>
      </c>
      <c r="J141" s="1">
        <v>1844</v>
      </c>
      <c r="K141" s="30">
        <v>3.1130000000000001E-2</v>
      </c>
      <c r="L141" s="30">
        <v>3.1130000000000001E-2</v>
      </c>
    </row>
    <row r="142" spans="1:12" x14ac:dyDescent="0.25">
      <c r="A142" s="3" t="s">
        <v>124</v>
      </c>
      <c r="B142" s="3" t="s">
        <v>187</v>
      </c>
      <c r="C142" s="3" t="s">
        <v>169</v>
      </c>
      <c r="D142" s="3" t="s">
        <v>170</v>
      </c>
      <c r="E142" s="3" t="s">
        <v>175</v>
      </c>
      <c r="F142" s="1">
        <v>28</v>
      </c>
      <c r="G142" s="10">
        <v>6668.97</v>
      </c>
      <c r="H142" s="10">
        <v>2835.47</v>
      </c>
      <c r="I142" s="1">
        <v>882</v>
      </c>
      <c r="J142" s="1">
        <v>1750</v>
      </c>
      <c r="K142" s="30">
        <v>3.1130000000000001E-2</v>
      </c>
      <c r="L142" s="30">
        <v>3.1130000000000001E-2</v>
      </c>
    </row>
    <row r="143" spans="1:12" x14ac:dyDescent="0.25">
      <c r="A143" s="3" t="s">
        <v>116</v>
      </c>
      <c r="B143" s="3" t="s">
        <v>187</v>
      </c>
      <c r="C143" s="3" t="s">
        <v>169</v>
      </c>
      <c r="D143" s="3" t="s">
        <v>170</v>
      </c>
      <c r="E143" s="3" t="s">
        <v>175</v>
      </c>
      <c r="F143" s="1">
        <v>770</v>
      </c>
      <c r="G143" s="10">
        <v>202635.05</v>
      </c>
      <c r="H143" s="10">
        <v>108003.56</v>
      </c>
      <c r="I143" s="1">
        <v>24550</v>
      </c>
      <c r="J143" s="1">
        <v>52973</v>
      </c>
      <c r="K143" s="30">
        <v>3.1130000000000001E-2</v>
      </c>
      <c r="L143" s="30">
        <v>3.1130000000000001E-2</v>
      </c>
    </row>
    <row r="144" spans="1:12" x14ac:dyDescent="0.25">
      <c r="A144" s="3" t="s">
        <v>133</v>
      </c>
      <c r="B144" s="3" t="s">
        <v>187</v>
      </c>
      <c r="C144" s="3" t="s">
        <v>169</v>
      </c>
      <c r="D144" s="3" t="s">
        <v>170</v>
      </c>
      <c r="E144" s="3" t="s">
        <v>175</v>
      </c>
      <c r="F144" s="1">
        <v>1</v>
      </c>
      <c r="G144" s="10">
        <v>29.24</v>
      </c>
      <c r="H144" s="10">
        <v>29.24</v>
      </c>
      <c r="I144" s="1">
        <v>30</v>
      </c>
      <c r="J144" s="1">
        <v>60</v>
      </c>
      <c r="K144" s="30">
        <v>3.1130000000000001E-2</v>
      </c>
      <c r="L144" s="30">
        <v>3.1130000000000001E-2</v>
      </c>
    </row>
    <row r="145" spans="1:12" x14ac:dyDescent="0.25">
      <c r="A145" s="3" t="s">
        <v>131</v>
      </c>
      <c r="B145" s="3" t="s">
        <v>187</v>
      </c>
      <c r="C145" s="3" t="s">
        <v>169</v>
      </c>
      <c r="D145" s="3" t="s">
        <v>170</v>
      </c>
      <c r="E145" s="3" t="s">
        <v>175</v>
      </c>
      <c r="F145" s="1">
        <v>4</v>
      </c>
      <c r="G145" s="10">
        <v>4630.1000000000004</v>
      </c>
      <c r="H145" s="10">
        <v>36.82</v>
      </c>
      <c r="I145" s="1">
        <v>120</v>
      </c>
      <c r="J145" s="1">
        <v>270</v>
      </c>
      <c r="K145" s="30">
        <v>3.1130000000000001E-2</v>
      </c>
      <c r="L145" s="30">
        <v>3.1130000000000001E-2</v>
      </c>
    </row>
    <row r="146" spans="1:12" x14ac:dyDescent="0.25">
      <c r="A146" s="3" t="s">
        <v>115</v>
      </c>
      <c r="B146" s="3" t="s">
        <v>187</v>
      </c>
      <c r="C146" s="3" t="s">
        <v>169</v>
      </c>
      <c r="D146" s="3" t="s">
        <v>170</v>
      </c>
      <c r="E146" s="3" t="s">
        <v>175</v>
      </c>
      <c r="F146" s="1">
        <v>936</v>
      </c>
      <c r="G146" s="10">
        <v>215646.76</v>
      </c>
      <c r="H146" s="10">
        <v>116838.69</v>
      </c>
      <c r="I146" s="1">
        <v>28892</v>
      </c>
      <c r="J146" s="1">
        <v>63193</v>
      </c>
      <c r="K146" s="30">
        <v>3.1130000000000001E-2</v>
      </c>
      <c r="L146" s="30">
        <v>3.1130000000000001E-2</v>
      </c>
    </row>
    <row r="147" spans="1:12" x14ac:dyDescent="0.25">
      <c r="A147" s="3" t="s">
        <v>118</v>
      </c>
      <c r="B147" s="3" t="s">
        <v>187</v>
      </c>
      <c r="C147" s="3" t="s">
        <v>169</v>
      </c>
      <c r="D147" s="3" t="s">
        <v>170</v>
      </c>
      <c r="E147" s="3" t="s">
        <v>175</v>
      </c>
      <c r="F147" s="1">
        <v>177</v>
      </c>
      <c r="G147" s="10">
        <v>70990.740000000005</v>
      </c>
      <c r="H147" s="10">
        <v>14851.55</v>
      </c>
      <c r="I147" s="1">
        <v>5771</v>
      </c>
      <c r="J147" s="1">
        <v>11892</v>
      </c>
      <c r="K147" s="30">
        <v>3.1130000000000001E-2</v>
      </c>
      <c r="L147" s="30">
        <v>3.1130000000000001E-2</v>
      </c>
    </row>
    <row r="148" spans="1:12" x14ac:dyDescent="0.25">
      <c r="A148" s="3" t="s">
        <v>128</v>
      </c>
      <c r="B148" s="3" t="s">
        <v>187</v>
      </c>
      <c r="C148" s="3" t="s">
        <v>169</v>
      </c>
      <c r="D148" s="3" t="s">
        <v>170</v>
      </c>
      <c r="E148" s="3" t="s">
        <v>175</v>
      </c>
      <c r="F148" s="1">
        <v>4</v>
      </c>
      <c r="G148" s="10">
        <v>1707.72</v>
      </c>
      <c r="H148" s="10">
        <v>428.72</v>
      </c>
      <c r="I148" s="1">
        <v>120</v>
      </c>
      <c r="J148" s="1">
        <v>240</v>
      </c>
      <c r="K148" s="30">
        <v>3.1130000000000001E-2</v>
      </c>
      <c r="L148" s="30">
        <v>3.1130000000000001E-2</v>
      </c>
    </row>
    <row r="149" spans="1:12" x14ac:dyDescent="0.25">
      <c r="A149" s="3" t="s">
        <v>132</v>
      </c>
      <c r="B149" s="3" t="s">
        <v>187</v>
      </c>
      <c r="C149" s="3" t="s">
        <v>169</v>
      </c>
      <c r="D149" s="3" t="s">
        <v>170</v>
      </c>
      <c r="E149" s="3" t="s">
        <v>175</v>
      </c>
      <c r="F149" s="1">
        <v>3</v>
      </c>
      <c r="G149" s="10">
        <v>2039.96</v>
      </c>
      <c r="H149" s="10">
        <v>33.57</v>
      </c>
      <c r="I149" s="1">
        <v>86</v>
      </c>
      <c r="J149" s="1">
        <v>347</v>
      </c>
      <c r="K149" s="30">
        <v>3.1130000000000001E-2</v>
      </c>
      <c r="L149" s="30">
        <v>3.1130000000000001E-2</v>
      </c>
    </row>
    <row r="150" spans="1:12" x14ac:dyDescent="0.25">
      <c r="A150" s="3" t="s">
        <v>137</v>
      </c>
      <c r="B150" s="3" t="s">
        <v>188</v>
      </c>
      <c r="C150" s="3" t="s">
        <v>178</v>
      </c>
      <c r="D150" s="3" t="s">
        <v>179</v>
      </c>
      <c r="E150" s="3" t="s">
        <v>180</v>
      </c>
      <c r="F150" s="1">
        <v>26</v>
      </c>
      <c r="G150" s="10">
        <v>11974.62</v>
      </c>
      <c r="H150" s="10">
        <v>9323.1200000000008</v>
      </c>
      <c r="I150" s="1">
        <v>780</v>
      </c>
      <c r="J150" s="1">
        <v>1020</v>
      </c>
      <c r="K150" s="30">
        <v>2.1092399999999998</v>
      </c>
      <c r="L150" s="30">
        <v>2.1092399999999998</v>
      </c>
    </row>
    <row r="151" spans="1:12" x14ac:dyDescent="0.25">
      <c r="A151" s="3" t="s">
        <v>138</v>
      </c>
      <c r="B151" s="3" t="s">
        <v>188</v>
      </c>
      <c r="C151" s="3" t="s">
        <v>178</v>
      </c>
      <c r="D151" s="3" t="s">
        <v>179</v>
      </c>
      <c r="E151" s="3" t="s">
        <v>180</v>
      </c>
      <c r="F151" s="1">
        <v>2</v>
      </c>
      <c r="G151" s="10">
        <v>312.95</v>
      </c>
      <c r="H151" s="10">
        <v>312.95</v>
      </c>
      <c r="I151" s="1">
        <v>60</v>
      </c>
      <c r="J151" s="1">
        <v>60</v>
      </c>
      <c r="K151" s="30">
        <v>2.1092399999999998</v>
      </c>
      <c r="L151" s="30">
        <v>2.1092399999999998</v>
      </c>
    </row>
    <row r="152" spans="1:12" x14ac:dyDescent="0.25">
      <c r="A152" s="3" t="s">
        <v>140</v>
      </c>
      <c r="B152" s="3" t="s">
        <v>188</v>
      </c>
      <c r="C152" s="3" t="s">
        <v>178</v>
      </c>
      <c r="D152" s="3" t="s">
        <v>179</v>
      </c>
      <c r="E152" s="3" t="s">
        <v>181</v>
      </c>
      <c r="F152" s="1">
        <v>2</v>
      </c>
      <c r="G152" s="10">
        <v>1192.1600000000001</v>
      </c>
      <c r="H152" s="10">
        <v>1192.1600000000001</v>
      </c>
      <c r="I152" s="1">
        <v>60</v>
      </c>
      <c r="J152" s="1">
        <v>120</v>
      </c>
      <c r="K152" s="30">
        <v>3.6200199999999998</v>
      </c>
      <c r="L152" s="30">
        <v>3.6200199999999998</v>
      </c>
    </row>
    <row r="153" spans="1:12" x14ac:dyDescent="0.25">
      <c r="A153" s="3" t="s">
        <v>139</v>
      </c>
      <c r="B153" s="3" t="s">
        <v>188</v>
      </c>
      <c r="C153" s="3" t="s">
        <v>178</v>
      </c>
      <c r="D153" s="3" t="s">
        <v>179</v>
      </c>
      <c r="E153" s="3" t="s">
        <v>181</v>
      </c>
      <c r="F153" s="1">
        <v>2</v>
      </c>
      <c r="G153" s="10">
        <v>2072.46</v>
      </c>
      <c r="H153" s="10">
        <v>2072.46</v>
      </c>
      <c r="I153" s="1">
        <v>60</v>
      </c>
      <c r="J153" s="1">
        <v>120</v>
      </c>
      <c r="K153" s="30">
        <v>3.6200199999999998</v>
      </c>
      <c r="L153" s="30">
        <v>3.6200199999999998</v>
      </c>
    </row>
    <row r="154" spans="1:12" x14ac:dyDescent="0.25">
      <c r="A154" s="3" t="s">
        <v>154</v>
      </c>
      <c r="B154" s="3" t="s">
        <v>188</v>
      </c>
      <c r="C154" s="3" t="s">
        <v>184</v>
      </c>
      <c r="D154" s="3" t="s">
        <v>179</v>
      </c>
      <c r="E154" s="3" t="s">
        <v>182</v>
      </c>
      <c r="F154" s="1">
        <v>14</v>
      </c>
      <c r="G154" s="10">
        <v>7200.84</v>
      </c>
      <c r="H154" s="10">
        <v>7200.84</v>
      </c>
      <c r="I154" s="1">
        <v>480</v>
      </c>
      <c r="J154" s="1">
        <v>480</v>
      </c>
      <c r="K154" s="32">
        <v>3.4925099999999998</v>
      </c>
      <c r="L154" s="32">
        <v>17.389330000000001</v>
      </c>
    </row>
    <row r="155" spans="1:12" x14ac:dyDescent="0.25">
      <c r="A155" s="3" t="s">
        <v>141</v>
      </c>
      <c r="B155" s="3" t="s">
        <v>188</v>
      </c>
      <c r="C155" s="3" t="s">
        <v>178</v>
      </c>
      <c r="D155" s="3" t="s">
        <v>179</v>
      </c>
      <c r="E155" s="3" t="s">
        <v>182</v>
      </c>
      <c r="F155" s="1">
        <v>12</v>
      </c>
      <c r="G155" s="10">
        <v>6733.28</v>
      </c>
      <c r="H155" s="10">
        <v>6573.06</v>
      </c>
      <c r="I155" s="1">
        <v>360</v>
      </c>
      <c r="J155" s="1">
        <v>930</v>
      </c>
      <c r="K155" s="30">
        <v>4.7552399999999997</v>
      </c>
      <c r="L155" s="30">
        <v>4.7552399999999997</v>
      </c>
    </row>
    <row r="156" spans="1:12" x14ac:dyDescent="0.25">
      <c r="A156" s="3" t="s">
        <v>142</v>
      </c>
      <c r="B156" s="3" t="s">
        <v>188</v>
      </c>
      <c r="C156" s="3" t="s">
        <v>178</v>
      </c>
      <c r="D156" s="3" t="s">
        <v>179</v>
      </c>
      <c r="E156" s="3" t="s">
        <v>182</v>
      </c>
      <c r="F156" s="1">
        <v>1</v>
      </c>
      <c r="G156" s="10">
        <v>401.06</v>
      </c>
      <c r="H156" s="10">
        <v>401.06</v>
      </c>
      <c r="I156" s="1">
        <v>30</v>
      </c>
      <c r="J156" s="1">
        <v>90</v>
      </c>
      <c r="K156" s="30">
        <v>4.7552399999999997</v>
      </c>
      <c r="L156" s="30">
        <v>4.7552399999999997</v>
      </c>
    </row>
    <row r="157" spans="1:12" x14ac:dyDescent="0.25">
      <c r="F157" s="1">
        <f>SUM(F2:F156)</f>
        <v>14514</v>
      </c>
      <c r="H157" s="10">
        <f>SUM(H2:H156)</f>
        <v>2518307.6500000013</v>
      </c>
    </row>
    <row r="160" spans="1:12" x14ac:dyDescent="0.25">
      <c r="E160" s="3" t="s">
        <v>239</v>
      </c>
      <c r="F160" s="1">
        <f>F2+F24+F25+F47+F64+F76+F93+F105+F104+F105+F127+F128+F154</f>
        <v>712</v>
      </c>
      <c r="H160" s="1">
        <f>H2+H24+H25+H47+H64+H76+H93+H105+H104+H105+H127+H128+H154</f>
        <v>557189.8899999999</v>
      </c>
    </row>
    <row r="161" spans="6:8" x14ac:dyDescent="0.25">
      <c r="F161" s="36">
        <f>F160/F157</f>
        <v>4.9056083781176797E-2</v>
      </c>
      <c r="H161" s="36">
        <f>H160/H157</f>
        <v>0.22125568732636761</v>
      </c>
    </row>
  </sheetData>
  <sortState xmlns:xlrd2="http://schemas.microsoft.com/office/spreadsheetml/2017/richdata2" ref="A2:L156">
    <sortCondition ref="B2:B156"/>
    <sortCondition ref="E2:E156"/>
    <sortCondition ref="D2:D156"/>
    <sortCondition ref="C2:C156"/>
  </sortState>
  <pageMargins left="0.7" right="0.7" top="0.75" bottom="0.75" header="0.3" footer="0.3"/>
  <pageSetup scale="44"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D73E-4517-497A-A11C-DF4D18C0A10B}">
  <dimension ref="A1:I52"/>
  <sheetViews>
    <sheetView zoomScaleNormal="100" workbookViewId="0">
      <selection sqref="A1:I48"/>
    </sheetView>
  </sheetViews>
  <sheetFormatPr defaultRowHeight="15" x14ac:dyDescent="0.25"/>
  <cols>
    <col min="1" max="1" width="14.85546875" style="3" customWidth="1"/>
    <col min="2" max="2" width="17.140625" style="3" customWidth="1"/>
    <col min="3" max="3" width="23.140625" style="3" bestFit="1" customWidth="1"/>
    <col min="4" max="5" width="23.140625" style="3" customWidth="1"/>
    <col min="6" max="6" width="11.28515625" customWidth="1"/>
    <col min="7" max="7" width="14.42578125" customWidth="1"/>
    <col min="8" max="8" width="12.140625" customWidth="1"/>
    <col min="9" max="9" width="17" customWidth="1"/>
  </cols>
  <sheetData>
    <row r="1" spans="1:9" ht="30" x14ac:dyDescent="0.25">
      <c r="A1" s="4" t="s">
        <v>157</v>
      </c>
      <c r="B1" s="4" t="s">
        <v>190</v>
      </c>
      <c r="C1" s="4" t="s">
        <v>158</v>
      </c>
      <c r="D1" s="4" t="s">
        <v>185</v>
      </c>
      <c r="E1" s="4" t="s">
        <v>186</v>
      </c>
      <c r="F1" s="5" t="s">
        <v>159</v>
      </c>
      <c r="G1" s="6" t="s">
        <v>160</v>
      </c>
      <c r="H1" s="6" t="s">
        <v>161</v>
      </c>
      <c r="I1" s="7" t="s">
        <v>162</v>
      </c>
    </row>
    <row r="2" spans="1:9" x14ac:dyDescent="0.25">
      <c r="A2" s="3" t="s">
        <v>143</v>
      </c>
      <c r="B2" s="3" t="s">
        <v>187</v>
      </c>
      <c r="C2" s="3" t="s">
        <v>183</v>
      </c>
      <c r="D2" s="3" t="s">
        <v>170</v>
      </c>
      <c r="E2" s="3" t="s">
        <v>167</v>
      </c>
      <c r="F2" s="1">
        <v>1</v>
      </c>
      <c r="G2" s="2">
        <v>1821.53</v>
      </c>
      <c r="H2" s="2">
        <v>1821.53</v>
      </c>
      <c r="I2" s="1">
        <v>180</v>
      </c>
    </row>
    <row r="3" spans="1:9" x14ac:dyDescent="0.25">
      <c r="A3" s="3" t="s">
        <v>9</v>
      </c>
      <c r="B3" s="3" t="s">
        <v>187</v>
      </c>
      <c r="C3" s="3" t="s">
        <v>169</v>
      </c>
      <c r="D3" s="3" t="s">
        <v>170</v>
      </c>
      <c r="E3" s="3" t="s">
        <v>167</v>
      </c>
      <c r="F3" s="1">
        <v>46</v>
      </c>
      <c r="G3" s="2">
        <v>33997.94</v>
      </c>
      <c r="H3" s="2">
        <v>5412.65</v>
      </c>
      <c r="I3" s="1">
        <v>1050</v>
      </c>
    </row>
    <row r="4" spans="1:9" x14ac:dyDescent="0.25">
      <c r="A4" s="3" t="s">
        <v>0</v>
      </c>
      <c r="B4" s="3" t="s">
        <v>187</v>
      </c>
      <c r="C4" s="3" t="s">
        <v>169</v>
      </c>
      <c r="D4" s="3" t="s">
        <v>170</v>
      </c>
      <c r="E4" s="3" t="s">
        <v>167</v>
      </c>
      <c r="F4" s="1">
        <v>21</v>
      </c>
      <c r="G4" s="2">
        <v>6122.01</v>
      </c>
      <c r="H4" s="2">
        <v>544.88</v>
      </c>
      <c r="I4" s="1">
        <v>730</v>
      </c>
    </row>
    <row r="5" spans="1:9" x14ac:dyDescent="0.25">
      <c r="A5" s="3" t="s">
        <v>1</v>
      </c>
      <c r="B5" s="3" t="s">
        <v>187</v>
      </c>
      <c r="C5" s="3" t="s">
        <v>169</v>
      </c>
      <c r="D5" s="3" t="s">
        <v>170</v>
      </c>
      <c r="E5" s="3" t="s">
        <v>167</v>
      </c>
      <c r="F5" s="1">
        <v>12</v>
      </c>
      <c r="G5" s="2">
        <v>1249.26</v>
      </c>
      <c r="H5" s="2">
        <v>662.6</v>
      </c>
      <c r="I5" s="1">
        <v>841</v>
      </c>
    </row>
    <row r="6" spans="1:9" x14ac:dyDescent="0.25">
      <c r="A6" s="3" t="s">
        <v>8</v>
      </c>
      <c r="B6" s="3" t="s">
        <v>187</v>
      </c>
      <c r="C6" s="3" t="s">
        <v>169</v>
      </c>
      <c r="D6" s="3" t="s">
        <v>170</v>
      </c>
      <c r="E6" s="3" t="s">
        <v>167</v>
      </c>
      <c r="F6" s="1">
        <v>10</v>
      </c>
      <c r="G6" s="2">
        <v>3658.98</v>
      </c>
      <c r="H6" s="2">
        <v>26.58</v>
      </c>
      <c r="I6" s="1">
        <v>6334</v>
      </c>
    </row>
    <row r="7" spans="1:9" x14ac:dyDescent="0.25">
      <c r="A7" s="3" t="s">
        <v>2</v>
      </c>
      <c r="B7" s="3" t="s">
        <v>187</v>
      </c>
      <c r="C7" s="3" t="s">
        <v>169</v>
      </c>
      <c r="D7" s="3" t="s">
        <v>170</v>
      </c>
      <c r="E7" s="3" t="s">
        <v>167</v>
      </c>
      <c r="F7" s="1">
        <v>3</v>
      </c>
      <c r="G7" s="2">
        <v>3193.55</v>
      </c>
      <c r="H7" s="2">
        <v>104.24</v>
      </c>
      <c r="I7" s="1">
        <v>2</v>
      </c>
    </row>
    <row r="8" spans="1:9" x14ac:dyDescent="0.25">
      <c r="A8" s="3" t="s">
        <v>3</v>
      </c>
      <c r="B8" s="3" t="s">
        <v>187</v>
      </c>
      <c r="C8" s="3" t="s">
        <v>169</v>
      </c>
      <c r="D8" s="3" t="s">
        <v>170</v>
      </c>
      <c r="E8" s="3" t="s">
        <v>167</v>
      </c>
      <c r="F8" s="1">
        <v>2</v>
      </c>
      <c r="G8" s="2">
        <v>63.27</v>
      </c>
      <c r="H8" s="2">
        <v>63.27</v>
      </c>
      <c r="I8" s="1">
        <v>180</v>
      </c>
    </row>
    <row r="9" spans="1:9" x14ac:dyDescent="0.25">
      <c r="A9" s="3" t="s">
        <v>6</v>
      </c>
      <c r="B9" s="3" t="s">
        <v>187</v>
      </c>
      <c r="C9" s="3" t="s">
        <v>169</v>
      </c>
      <c r="D9" s="3" t="s">
        <v>170</v>
      </c>
      <c r="E9" s="3" t="s">
        <v>167</v>
      </c>
      <c r="F9" s="1">
        <v>2</v>
      </c>
      <c r="G9" s="2">
        <v>1577.98</v>
      </c>
      <c r="H9" s="2">
        <v>66.42</v>
      </c>
      <c r="I9" s="1">
        <v>2</v>
      </c>
    </row>
    <row r="10" spans="1:9" x14ac:dyDescent="0.25">
      <c r="A10" s="3" t="s">
        <v>7</v>
      </c>
      <c r="B10" s="3" t="s">
        <v>187</v>
      </c>
      <c r="C10" s="3" t="s">
        <v>169</v>
      </c>
      <c r="D10" s="3" t="s">
        <v>170</v>
      </c>
      <c r="E10" s="3" t="s">
        <v>167</v>
      </c>
      <c r="F10" s="1">
        <v>1</v>
      </c>
      <c r="G10" s="2">
        <v>577.03</v>
      </c>
      <c r="H10" s="2">
        <v>32.26</v>
      </c>
      <c r="I10" s="1">
        <v>1</v>
      </c>
    </row>
    <row r="11" spans="1:9" x14ac:dyDescent="0.25">
      <c r="A11" s="3" t="s">
        <v>5</v>
      </c>
      <c r="B11" s="3" t="s">
        <v>187</v>
      </c>
      <c r="C11" s="3" t="s">
        <v>169</v>
      </c>
      <c r="D11" s="3" t="s">
        <v>170</v>
      </c>
      <c r="E11" s="3" t="s">
        <v>167</v>
      </c>
      <c r="F11" s="1">
        <v>1</v>
      </c>
      <c r="G11" s="2">
        <v>8.16</v>
      </c>
      <c r="H11" s="2">
        <v>8.16</v>
      </c>
      <c r="I11" s="1">
        <v>90</v>
      </c>
    </row>
    <row r="12" spans="1:9" x14ac:dyDescent="0.25">
      <c r="A12" s="3" t="s">
        <v>23</v>
      </c>
      <c r="B12" s="3" t="s">
        <v>187</v>
      </c>
      <c r="C12" s="3" t="s">
        <v>169</v>
      </c>
      <c r="D12" s="3" t="s">
        <v>170</v>
      </c>
      <c r="E12" s="3" t="s">
        <v>168</v>
      </c>
      <c r="F12" s="1">
        <v>10</v>
      </c>
      <c r="G12" s="2">
        <v>3037.9</v>
      </c>
      <c r="H12" s="2">
        <v>1667.16</v>
      </c>
      <c r="I12" s="1">
        <v>1530</v>
      </c>
    </row>
    <row r="13" spans="1:9" x14ac:dyDescent="0.25">
      <c r="A13" s="3" t="s">
        <v>22</v>
      </c>
      <c r="B13" s="3" t="s">
        <v>187</v>
      </c>
      <c r="C13" s="3" t="s">
        <v>169</v>
      </c>
      <c r="D13" s="3" t="s">
        <v>170</v>
      </c>
      <c r="E13" s="3" t="s">
        <v>168</v>
      </c>
      <c r="F13" s="1">
        <v>7</v>
      </c>
      <c r="G13" s="2">
        <v>1921.15</v>
      </c>
      <c r="H13" s="2">
        <v>454.26</v>
      </c>
      <c r="I13" s="1">
        <v>302</v>
      </c>
    </row>
    <row r="14" spans="1:9" x14ac:dyDescent="0.25">
      <c r="A14" s="3" t="s">
        <v>21</v>
      </c>
      <c r="B14" s="3" t="s">
        <v>187</v>
      </c>
      <c r="C14" s="3" t="s">
        <v>169</v>
      </c>
      <c r="D14" s="3" t="s">
        <v>170</v>
      </c>
      <c r="E14" s="3" t="s">
        <v>168</v>
      </c>
      <c r="F14" s="1">
        <v>2</v>
      </c>
      <c r="G14" s="2">
        <v>1483.38</v>
      </c>
      <c r="H14" s="2">
        <v>846.61</v>
      </c>
      <c r="I14" s="1">
        <v>210</v>
      </c>
    </row>
    <row r="15" spans="1:9" x14ac:dyDescent="0.25">
      <c r="A15" s="3" t="s">
        <v>155</v>
      </c>
      <c r="B15" s="3" t="s">
        <v>187</v>
      </c>
      <c r="C15" s="3" t="s">
        <v>169</v>
      </c>
      <c r="D15" s="3" t="s">
        <v>170</v>
      </c>
      <c r="E15" s="3" t="s">
        <v>168</v>
      </c>
      <c r="F15" s="1">
        <v>2</v>
      </c>
      <c r="G15" s="2">
        <v>2128.8000000000002</v>
      </c>
      <c r="H15" s="2">
        <v>1494.5</v>
      </c>
      <c r="I15" s="1">
        <v>240</v>
      </c>
    </row>
    <row r="16" spans="1:9" x14ac:dyDescent="0.25">
      <c r="A16" s="3" t="s">
        <v>27</v>
      </c>
      <c r="B16" s="3" t="s">
        <v>187</v>
      </c>
      <c r="C16" s="3" t="s">
        <v>169</v>
      </c>
      <c r="D16" s="3" t="s">
        <v>170</v>
      </c>
      <c r="E16" s="3" t="s">
        <v>168</v>
      </c>
      <c r="F16" s="1">
        <v>1</v>
      </c>
      <c r="G16" s="2">
        <v>37.99</v>
      </c>
      <c r="H16" s="2">
        <v>37.99</v>
      </c>
      <c r="I16" s="1">
        <v>60</v>
      </c>
    </row>
    <row r="17" spans="1:9" x14ac:dyDescent="0.25">
      <c r="A17" s="3" t="s">
        <v>28</v>
      </c>
      <c r="B17" s="3" t="s">
        <v>187</v>
      </c>
      <c r="C17" s="3" t="s">
        <v>169</v>
      </c>
      <c r="D17" s="3" t="s">
        <v>170</v>
      </c>
      <c r="E17" s="3" t="s">
        <v>168</v>
      </c>
      <c r="F17" s="1">
        <v>1</v>
      </c>
      <c r="G17" s="2">
        <v>544.23</v>
      </c>
      <c r="H17" s="2">
        <v>0</v>
      </c>
      <c r="I17" s="1">
        <v>30</v>
      </c>
    </row>
    <row r="18" spans="1:9" x14ac:dyDescent="0.25">
      <c r="A18" s="3" t="s">
        <v>43</v>
      </c>
      <c r="B18" s="3" t="s">
        <v>187</v>
      </c>
      <c r="C18" s="3" t="s">
        <v>169</v>
      </c>
      <c r="D18" s="3" t="s">
        <v>170</v>
      </c>
      <c r="E18" s="3" t="s">
        <v>171</v>
      </c>
      <c r="F18" s="1">
        <v>3</v>
      </c>
      <c r="G18" s="2">
        <v>657.26</v>
      </c>
      <c r="H18" s="2">
        <v>42.5</v>
      </c>
      <c r="I18" s="1">
        <v>121</v>
      </c>
    </row>
    <row r="19" spans="1:9" x14ac:dyDescent="0.25">
      <c r="A19" s="3" t="s">
        <v>45</v>
      </c>
      <c r="B19" s="3" t="s">
        <v>187</v>
      </c>
      <c r="C19" s="3" t="s">
        <v>169</v>
      </c>
      <c r="D19" s="3" t="s">
        <v>170</v>
      </c>
      <c r="E19" s="3" t="s">
        <v>171</v>
      </c>
      <c r="F19" s="1">
        <v>1</v>
      </c>
      <c r="G19" s="2">
        <v>34.369999999999997</v>
      </c>
      <c r="H19" s="2">
        <v>34.369999999999997</v>
      </c>
      <c r="I19" s="1">
        <v>90</v>
      </c>
    </row>
    <row r="20" spans="1:9" x14ac:dyDescent="0.25">
      <c r="A20" s="3" t="s">
        <v>44</v>
      </c>
      <c r="B20" s="3" t="s">
        <v>187</v>
      </c>
      <c r="C20" s="3" t="s">
        <v>169</v>
      </c>
      <c r="D20" s="3" t="s">
        <v>170</v>
      </c>
      <c r="E20" s="3" t="s">
        <v>171</v>
      </c>
      <c r="F20" s="1">
        <v>1</v>
      </c>
      <c r="G20" s="2">
        <v>610.76</v>
      </c>
      <c r="H20" s="2">
        <v>46.04</v>
      </c>
      <c r="I20" s="1">
        <v>1</v>
      </c>
    </row>
    <row r="21" spans="1:9" x14ac:dyDescent="0.25">
      <c r="A21" s="3" t="s">
        <v>69</v>
      </c>
      <c r="B21" s="3" t="s">
        <v>187</v>
      </c>
      <c r="C21" s="3" t="s">
        <v>169</v>
      </c>
      <c r="D21" s="3" t="s">
        <v>170</v>
      </c>
      <c r="E21" s="3" t="s">
        <v>173</v>
      </c>
      <c r="F21" s="1">
        <v>2</v>
      </c>
      <c r="G21" s="2">
        <v>685.07</v>
      </c>
      <c r="H21" s="2">
        <v>100.69</v>
      </c>
      <c r="I21" s="1">
        <v>31</v>
      </c>
    </row>
    <row r="22" spans="1:9" x14ac:dyDescent="0.25">
      <c r="A22" s="3" t="s">
        <v>67</v>
      </c>
      <c r="B22" s="3" t="s">
        <v>187</v>
      </c>
      <c r="C22" s="3" t="s">
        <v>169</v>
      </c>
      <c r="D22" s="3" t="s">
        <v>170</v>
      </c>
      <c r="E22" s="3" t="s">
        <v>173</v>
      </c>
      <c r="F22" s="1">
        <v>1</v>
      </c>
      <c r="G22" s="2">
        <v>426.93</v>
      </c>
      <c r="H22" s="2">
        <v>426.93</v>
      </c>
      <c r="I22" s="1">
        <v>60</v>
      </c>
    </row>
    <row r="23" spans="1:9" x14ac:dyDescent="0.25">
      <c r="A23" s="3" t="s">
        <v>70</v>
      </c>
      <c r="B23" s="3" t="s">
        <v>187</v>
      </c>
      <c r="C23" s="3" t="s">
        <v>169</v>
      </c>
      <c r="D23" s="3" t="s">
        <v>170</v>
      </c>
      <c r="E23" s="3" t="s">
        <v>173</v>
      </c>
      <c r="F23" s="1">
        <v>1</v>
      </c>
      <c r="G23" s="2">
        <v>403.6</v>
      </c>
      <c r="H23" s="2">
        <v>0</v>
      </c>
      <c r="I23" s="1">
        <v>1</v>
      </c>
    </row>
    <row r="24" spans="1:9" x14ac:dyDescent="0.25">
      <c r="A24" s="3" t="s">
        <v>84</v>
      </c>
      <c r="B24" s="3" t="s">
        <v>187</v>
      </c>
      <c r="C24" s="3" t="s">
        <v>169</v>
      </c>
      <c r="D24" s="3" t="s">
        <v>170</v>
      </c>
      <c r="E24" s="3" t="s">
        <v>174</v>
      </c>
      <c r="F24" s="1">
        <v>3</v>
      </c>
      <c r="G24" s="2">
        <v>1832.28</v>
      </c>
      <c r="H24" s="2">
        <v>144.52000000000001</v>
      </c>
      <c r="I24" s="1">
        <v>3</v>
      </c>
    </row>
    <row r="25" spans="1:9" x14ac:dyDescent="0.25">
      <c r="A25" s="3" t="s">
        <v>91</v>
      </c>
      <c r="B25" s="3" t="s">
        <v>187</v>
      </c>
      <c r="C25" s="3" t="s">
        <v>169</v>
      </c>
      <c r="D25" s="3" t="s">
        <v>170</v>
      </c>
      <c r="E25" s="3" t="s">
        <v>174</v>
      </c>
      <c r="F25" s="1">
        <v>1</v>
      </c>
      <c r="G25" s="2">
        <v>359.14</v>
      </c>
      <c r="H25" s="2">
        <v>0</v>
      </c>
      <c r="I25" s="1">
        <v>60</v>
      </c>
    </row>
    <row r="26" spans="1:9" x14ac:dyDescent="0.25">
      <c r="A26" s="3" t="s">
        <v>150</v>
      </c>
      <c r="B26" s="3" t="s">
        <v>187</v>
      </c>
      <c r="C26" s="3" t="s">
        <v>183</v>
      </c>
      <c r="D26" s="3" t="s">
        <v>170</v>
      </c>
      <c r="E26" s="3" t="s">
        <v>166</v>
      </c>
      <c r="F26" s="1">
        <v>1</v>
      </c>
      <c r="G26" s="2">
        <v>300.51</v>
      </c>
      <c r="H26" s="2">
        <v>0</v>
      </c>
      <c r="I26" s="1">
        <v>0</v>
      </c>
    </row>
    <row r="27" spans="1:9" x14ac:dyDescent="0.25">
      <c r="A27" s="3" t="s">
        <v>103</v>
      </c>
      <c r="B27" s="3" t="s">
        <v>187</v>
      </c>
      <c r="C27" s="3" t="s">
        <v>169</v>
      </c>
      <c r="D27" s="3" t="s">
        <v>170</v>
      </c>
      <c r="E27" s="3" t="s">
        <v>166</v>
      </c>
      <c r="F27" s="1">
        <v>97</v>
      </c>
      <c r="G27" s="2">
        <v>49490.9</v>
      </c>
      <c r="H27" s="2">
        <v>26598.63</v>
      </c>
      <c r="I27" s="1">
        <v>4590</v>
      </c>
    </row>
    <row r="28" spans="1:9" x14ac:dyDescent="0.25">
      <c r="A28" s="3" t="s">
        <v>95</v>
      </c>
      <c r="B28" s="3" t="s">
        <v>187</v>
      </c>
      <c r="C28" s="3" t="s">
        <v>169</v>
      </c>
      <c r="D28" s="3" t="s">
        <v>170</v>
      </c>
      <c r="E28" s="3" t="s">
        <v>166</v>
      </c>
      <c r="F28" s="1">
        <v>17</v>
      </c>
      <c r="G28" s="2">
        <v>14162.11</v>
      </c>
      <c r="H28" s="2">
        <v>1097.1600000000001</v>
      </c>
      <c r="I28" s="1">
        <v>691</v>
      </c>
    </row>
    <row r="29" spans="1:9" x14ac:dyDescent="0.25">
      <c r="A29" s="3" t="s">
        <v>99</v>
      </c>
      <c r="B29" s="3" t="s">
        <v>187</v>
      </c>
      <c r="C29" s="3" t="s">
        <v>169</v>
      </c>
      <c r="D29" s="3" t="s">
        <v>170</v>
      </c>
      <c r="E29" s="3" t="s">
        <v>166</v>
      </c>
      <c r="F29" s="1">
        <v>12</v>
      </c>
      <c r="G29" s="2">
        <v>14995.84</v>
      </c>
      <c r="H29" s="2">
        <v>1222.78</v>
      </c>
      <c r="I29" s="1">
        <v>420</v>
      </c>
    </row>
    <row r="30" spans="1:9" x14ac:dyDescent="0.25">
      <c r="A30" s="3" t="s">
        <v>93</v>
      </c>
      <c r="B30" s="3" t="s">
        <v>187</v>
      </c>
      <c r="C30" s="3" t="s">
        <v>169</v>
      </c>
      <c r="D30" s="3" t="s">
        <v>170</v>
      </c>
      <c r="E30" s="3" t="s">
        <v>166</v>
      </c>
      <c r="F30" s="1">
        <v>8</v>
      </c>
      <c r="G30" s="2">
        <v>1955.69</v>
      </c>
      <c r="H30" s="2">
        <v>771.92</v>
      </c>
      <c r="I30" s="1">
        <v>452</v>
      </c>
    </row>
    <row r="31" spans="1:9" x14ac:dyDescent="0.25">
      <c r="A31" s="3" t="s">
        <v>98</v>
      </c>
      <c r="B31" s="3" t="s">
        <v>187</v>
      </c>
      <c r="C31" s="3" t="s">
        <v>169</v>
      </c>
      <c r="D31" s="3" t="s">
        <v>170</v>
      </c>
      <c r="E31" s="3" t="s">
        <v>166</v>
      </c>
      <c r="F31" s="1">
        <v>6</v>
      </c>
      <c r="G31" s="2">
        <v>3771.28</v>
      </c>
      <c r="H31" s="2">
        <v>664.58</v>
      </c>
      <c r="I31" s="1">
        <v>180</v>
      </c>
    </row>
    <row r="32" spans="1:9" x14ac:dyDescent="0.25">
      <c r="A32" s="3" t="s">
        <v>96</v>
      </c>
      <c r="B32" s="3" t="s">
        <v>187</v>
      </c>
      <c r="C32" s="3" t="s">
        <v>169</v>
      </c>
      <c r="D32" s="3" t="s">
        <v>170</v>
      </c>
      <c r="E32" s="3" t="s">
        <v>166</v>
      </c>
      <c r="F32" s="1">
        <v>4</v>
      </c>
      <c r="G32" s="2">
        <v>889.54</v>
      </c>
      <c r="H32" s="2">
        <v>0</v>
      </c>
      <c r="I32" s="1">
        <v>120</v>
      </c>
    </row>
    <row r="33" spans="1:9" x14ac:dyDescent="0.25">
      <c r="A33" s="3" t="s">
        <v>94</v>
      </c>
      <c r="B33" s="3" t="s">
        <v>187</v>
      </c>
      <c r="C33" s="3" t="s">
        <v>169</v>
      </c>
      <c r="D33" s="3" t="s">
        <v>170</v>
      </c>
      <c r="E33" s="3" t="s">
        <v>166</v>
      </c>
      <c r="F33" s="1">
        <v>4</v>
      </c>
      <c r="G33" s="2">
        <v>3498.09</v>
      </c>
      <c r="H33" s="2">
        <v>541.39</v>
      </c>
      <c r="I33" s="1">
        <v>3</v>
      </c>
    </row>
    <row r="34" spans="1:9" x14ac:dyDescent="0.25">
      <c r="A34" s="3" t="s">
        <v>113</v>
      </c>
      <c r="B34" s="3" t="s">
        <v>187</v>
      </c>
      <c r="C34" s="3" t="s">
        <v>169</v>
      </c>
      <c r="D34" s="3" t="s">
        <v>170</v>
      </c>
      <c r="E34" s="3" t="s">
        <v>166</v>
      </c>
      <c r="F34" s="1">
        <v>3</v>
      </c>
      <c r="G34" s="2">
        <v>1281.5999999999999</v>
      </c>
      <c r="H34" s="2">
        <v>9.3699999999999992</v>
      </c>
      <c r="I34" s="1">
        <v>60</v>
      </c>
    </row>
    <row r="35" spans="1:9" x14ac:dyDescent="0.25">
      <c r="A35" s="3" t="s">
        <v>97</v>
      </c>
      <c r="B35" s="3" t="s">
        <v>187</v>
      </c>
      <c r="C35" s="3" t="s">
        <v>169</v>
      </c>
      <c r="D35" s="3" t="s">
        <v>170</v>
      </c>
      <c r="E35" s="3" t="s">
        <v>166</v>
      </c>
      <c r="F35" s="1">
        <v>2</v>
      </c>
      <c r="G35" s="2">
        <v>1268.0899999999999</v>
      </c>
      <c r="H35" s="2">
        <v>466.27</v>
      </c>
      <c r="I35" s="1">
        <v>61</v>
      </c>
    </row>
    <row r="36" spans="1:9" x14ac:dyDescent="0.25">
      <c r="A36" s="3" t="s">
        <v>153</v>
      </c>
      <c r="B36" s="3" t="s">
        <v>187</v>
      </c>
      <c r="C36" s="3" t="s">
        <v>183</v>
      </c>
      <c r="D36" s="3" t="s">
        <v>170</v>
      </c>
      <c r="E36" s="3" t="s">
        <v>175</v>
      </c>
      <c r="F36" s="1">
        <v>1</v>
      </c>
      <c r="G36" s="2">
        <v>800</v>
      </c>
      <c r="H36" s="2">
        <v>0</v>
      </c>
      <c r="I36" s="1">
        <v>60</v>
      </c>
    </row>
    <row r="37" spans="1:9" x14ac:dyDescent="0.25">
      <c r="A37" s="3" t="s">
        <v>117</v>
      </c>
      <c r="B37" s="3" t="s">
        <v>187</v>
      </c>
      <c r="C37" s="3" t="s">
        <v>169</v>
      </c>
      <c r="D37" s="3" t="s">
        <v>170</v>
      </c>
      <c r="E37" s="3" t="s">
        <v>175</v>
      </c>
      <c r="F37" s="1">
        <v>336</v>
      </c>
      <c r="G37" s="2">
        <v>590371.49</v>
      </c>
      <c r="H37" s="2">
        <v>129635.73</v>
      </c>
      <c r="I37" s="1">
        <v>22646</v>
      </c>
    </row>
    <row r="38" spans="1:9" x14ac:dyDescent="0.25">
      <c r="A38" s="3" t="s">
        <v>120</v>
      </c>
      <c r="B38" s="3" t="s">
        <v>187</v>
      </c>
      <c r="C38" s="3" t="s">
        <v>169</v>
      </c>
      <c r="D38" s="3" t="s">
        <v>170</v>
      </c>
      <c r="E38" s="3" t="s">
        <v>175</v>
      </c>
      <c r="F38" s="1">
        <v>20</v>
      </c>
      <c r="G38" s="2">
        <v>34025.5</v>
      </c>
      <c r="H38" s="2">
        <v>6527.57</v>
      </c>
      <c r="I38" s="1">
        <v>1530</v>
      </c>
    </row>
    <row r="39" spans="1:9" x14ac:dyDescent="0.25">
      <c r="A39" s="3" t="s">
        <v>118</v>
      </c>
      <c r="B39" s="3" t="s">
        <v>187</v>
      </c>
      <c r="C39" s="3" t="s">
        <v>169</v>
      </c>
      <c r="D39" s="3" t="s">
        <v>170</v>
      </c>
      <c r="E39" s="3" t="s">
        <v>175</v>
      </c>
      <c r="F39" s="1">
        <v>16</v>
      </c>
      <c r="G39" s="2">
        <v>24089.51</v>
      </c>
      <c r="H39" s="2">
        <v>38.64</v>
      </c>
      <c r="I39" s="1">
        <v>1200</v>
      </c>
    </row>
    <row r="40" spans="1:9" x14ac:dyDescent="0.25">
      <c r="A40" s="3" t="s">
        <v>131</v>
      </c>
      <c r="B40" s="3" t="s">
        <v>187</v>
      </c>
      <c r="C40" s="3" t="s">
        <v>169</v>
      </c>
      <c r="D40" s="3" t="s">
        <v>170</v>
      </c>
      <c r="E40" s="3" t="s">
        <v>175</v>
      </c>
      <c r="F40" s="1">
        <v>9</v>
      </c>
      <c r="G40" s="2">
        <v>18751.599999999999</v>
      </c>
      <c r="H40" s="2">
        <v>32.340000000000003</v>
      </c>
      <c r="I40" s="1">
        <v>270</v>
      </c>
    </row>
    <row r="41" spans="1:9" x14ac:dyDescent="0.25">
      <c r="A41" s="3" t="s">
        <v>115</v>
      </c>
      <c r="B41" s="3" t="s">
        <v>187</v>
      </c>
      <c r="C41" s="3" t="s">
        <v>169</v>
      </c>
      <c r="D41" s="3" t="s">
        <v>170</v>
      </c>
      <c r="E41" s="3" t="s">
        <v>175</v>
      </c>
      <c r="F41" s="1">
        <v>5</v>
      </c>
      <c r="G41" s="2">
        <v>92.23</v>
      </c>
      <c r="H41" s="2">
        <v>76.27</v>
      </c>
      <c r="I41" s="1">
        <v>240</v>
      </c>
    </row>
    <row r="42" spans="1:9" x14ac:dyDescent="0.25">
      <c r="A42" s="3" t="s">
        <v>116</v>
      </c>
      <c r="B42" s="3" t="s">
        <v>187</v>
      </c>
      <c r="C42" s="3" t="s">
        <v>169</v>
      </c>
      <c r="D42" s="3" t="s">
        <v>170</v>
      </c>
      <c r="E42" s="3" t="s">
        <v>175</v>
      </c>
      <c r="F42" s="1">
        <v>5</v>
      </c>
      <c r="G42" s="2">
        <v>1210.8800000000001</v>
      </c>
      <c r="H42" s="2">
        <v>163.78</v>
      </c>
      <c r="I42" s="1">
        <v>211</v>
      </c>
    </row>
    <row r="43" spans="1:9" x14ac:dyDescent="0.25">
      <c r="A43" s="3" t="s">
        <v>156</v>
      </c>
      <c r="B43" s="3" t="s">
        <v>187</v>
      </c>
      <c r="C43" s="3" t="s">
        <v>169</v>
      </c>
      <c r="D43" s="3" t="s">
        <v>170</v>
      </c>
      <c r="E43" s="3" t="s">
        <v>175</v>
      </c>
      <c r="F43" s="1">
        <v>4</v>
      </c>
      <c r="G43" s="2">
        <v>9162.2000000000007</v>
      </c>
      <c r="H43" s="2">
        <v>10.78</v>
      </c>
      <c r="I43" s="1">
        <v>90</v>
      </c>
    </row>
    <row r="44" spans="1:9" x14ac:dyDescent="0.25">
      <c r="A44" s="3" t="s">
        <v>114</v>
      </c>
      <c r="B44" s="3" t="s">
        <v>187</v>
      </c>
      <c r="C44" s="3" t="s">
        <v>169</v>
      </c>
      <c r="D44" s="3" t="s">
        <v>170</v>
      </c>
      <c r="E44" s="3" t="s">
        <v>175</v>
      </c>
      <c r="F44" s="1">
        <v>3</v>
      </c>
      <c r="G44" s="2">
        <v>1832.28</v>
      </c>
      <c r="H44" s="2">
        <v>85.2</v>
      </c>
      <c r="I44" s="1">
        <v>3</v>
      </c>
    </row>
    <row r="45" spans="1:9" x14ac:dyDescent="0.25">
      <c r="A45" s="3" t="s">
        <v>119</v>
      </c>
      <c r="B45" s="3" t="s">
        <v>187</v>
      </c>
      <c r="C45" s="3" t="s">
        <v>169</v>
      </c>
      <c r="D45" s="3" t="s">
        <v>170</v>
      </c>
      <c r="E45" s="3" t="s">
        <v>175</v>
      </c>
      <c r="F45" s="1">
        <v>3</v>
      </c>
      <c r="G45" s="2">
        <v>3248.01</v>
      </c>
      <c r="H45" s="2">
        <v>57.81</v>
      </c>
      <c r="I45" s="1">
        <v>61</v>
      </c>
    </row>
    <row r="46" spans="1:9" x14ac:dyDescent="0.25">
      <c r="A46" s="3" t="s">
        <v>121</v>
      </c>
      <c r="B46" s="3" t="s">
        <v>187</v>
      </c>
      <c r="C46" s="3" t="s">
        <v>169</v>
      </c>
      <c r="D46" s="3" t="s">
        <v>170</v>
      </c>
      <c r="E46" s="3" t="s">
        <v>175</v>
      </c>
      <c r="F46" s="1">
        <v>2</v>
      </c>
      <c r="G46" s="2">
        <v>3852.98</v>
      </c>
      <c r="H46" s="2">
        <v>2532.58</v>
      </c>
      <c r="I46" s="1">
        <v>360</v>
      </c>
    </row>
    <row r="47" spans="1:9" x14ac:dyDescent="0.25">
      <c r="A47" s="3" t="s">
        <v>125</v>
      </c>
      <c r="B47" s="3" t="s">
        <v>187</v>
      </c>
      <c r="C47" s="3" t="s">
        <v>169</v>
      </c>
      <c r="D47" s="3" t="s">
        <v>170</v>
      </c>
      <c r="E47" s="3" t="s">
        <v>175</v>
      </c>
      <c r="F47" s="1">
        <v>1</v>
      </c>
      <c r="G47" s="2">
        <v>13.89</v>
      </c>
      <c r="H47" s="2">
        <v>13.89</v>
      </c>
      <c r="I47" s="1">
        <v>30</v>
      </c>
    </row>
    <row r="48" spans="1:9" x14ac:dyDescent="0.25">
      <c r="F48" s="1">
        <f>SUM(F2:F47)</f>
        <v>694</v>
      </c>
      <c r="H48" s="2">
        <f>SUM(H2:H47)</f>
        <v>184584.85</v>
      </c>
    </row>
    <row r="51" spans="6:8" x14ac:dyDescent="0.25">
      <c r="F51" s="1"/>
      <c r="H51" s="1"/>
    </row>
    <row r="52" spans="6:8" x14ac:dyDescent="0.25">
      <c r="F52" s="36"/>
      <c r="H52" s="36"/>
    </row>
  </sheetData>
  <sortState xmlns:xlrd2="http://schemas.microsoft.com/office/spreadsheetml/2017/richdata2" ref="A2:I47">
    <sortCondition ref="B2:B47"/>
    <sortCondition ref="E2:E47"/>
    <sortCondition ref="D2:D47"/>
    <sortCondition ref="C2:C47"/>
  </sortState>
  <pageMargins left="0.7" right="0.7" top="0.75" bottom="0.75" header="0.3" footer="0.3"/>
  <pageSetup scale="62"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9FE2-73F4-4912-A28A-847226D890DF}">
  <dimension ref="A1:L213"/>
  <sheetViews>
    <sheetView view="pageBreakPreview" topLeftCell="A171" zoomScale="60" zoomScaleNormal="100" workbookViewId="0">
      <selection sqref="A1:L206"/>
    </sheetView>
  </sheetViews>
  <sheetFormatPr defaultRowHeight="15" x14ac:dyDescent="0.25"/>
  <cols>
    <col min="1" max="1" width="11.85546875" bestFit="1" customWidth="1"/>
    <col min="2" max="2" width="26.5703125" customWidth="1"/>
    <col min="3" max="3" width="25.28515625" bestFit="1" customWidth="1"/>
    <col min="4" max="5" width="25.28515625" customWidth="1"/>
    <col min="6" max="6" width="10.28515625" customWidth="1"/>
    <col min="7" max="7" width="13.85546875" customWidth="1"/>
    <col min="8" max="8" width="10.85546875" bestFit="1" customWidth="1"/>
    <col min="9" max="9" width="17.7109375" customWidth="1"/>
    <col min="10" max="10" width="18.42578125" customWidth="1"/>
    <col min="11" max="11" width="8.85546875" customWidth="1"/>
    <col min="12" max="12" width="15.5703125" customWidth="1"/>
  </cols>
  <sheetData>
    <row r="1" spans="1:12" x14ac:dyDescent="0.25">
      <c r="A1" s="8" t="s">
        <v>157</v>
      </c>
      <c r="B1" s="8" t="s">
        <v>190</v>
      </c>
      <c r="C1" s="8" t="s">
        <v>158</v>
      </c>
      <c r="D1" s="8" t="s">
        <v>185</v>
      </c>
      <c r="E1" s="8" t="s">
        <v>186</v>
      </c>
      <c r="F1" s="9" t="s">
        <v>159</v>
      </c>
      <c r="G1" s="11" t="s">
        <v>163</v>
      </c>
      <c r="H1" s="11" t="s">
        <v>161</v>
      </c>
      <c r="I1" s="9" t="s">
        <v>164</v>
      </c>
      <c r="J1" s="9" t="s">
        <v>165</v>
      </c>
      <c r="K1" s="35" t="s">
        <v>237</v>
      </c>
      <c r="L1" s="35" t="s">
        <v>238</v>
      </c>
    </row>
    <row r="2" spans="1:12" x14ac:dyDescent="0.25">
      <c r="A2" s="37" t="s">
        <v>256</v>
      </c>
      <c r="B2" s="41" t="s">
        <v>213</v>
      </c>
      <c r="C2" s="40" t="s">
        <v>447</v>
      </c>
      <c r="D2" s="40" t="s">
        <v>170</v>
      </c>
      <c r="E2" s="40" t="s">
        <v>167</v>
      </c>
      <c r="F2" s="38">
        <v>1</v>
      </c>
      <c r="G2" s="39">
        <v>33.76</v>
      </c>
      <c r="H2" s="39">
        <v>8.4600000000000009</v>
      </c>
      <c r="I2" s="38">
        <v>30</v>
      </c>
      <c r="J2" s="38">
        <v>60</v>
      </c>
      <c r="K2">
        <v>1.7299999999999999E-2</v>
      </c>
      <c r="L2">
        <v>1.7299999999999999E-2</v>
      </c>
    </row>
    <row r="3" spans="1:12" x14ac:dyDescent="0.25">
      <c r="A3" s="37" t="s">
        <v>257</v>
      </c>
      <c r="B3" s="41" t="s">
        <v>213</v>
      </c>
      <c r="C3" s="40" t="s">
        <v>447</v>
      </c>
      <c r="D3" s="40" t="s">
        <v>170</v>
      </c>
      <c r="E3" s="40" t="s">
        <v>167</v>
      </c>
      <c r="F3" s="38">
        <v>1</v>
      </c>
      <c r="G3" s="39">
        <v>64.400000000000006</v>
      </c>
      <c r="H3" s="39">
        <v>30.85</v>
      </c>
      <c r="I3" s="38">
        <v>90</v>
      </c>
      <c r="J3" s="38">
        <v>90</v>
      </c>
      <c r="K3">
        <v>1.7299999999999999E-2</v>
      </c>
      <c r="L3">
        <v>1.7299999999999999E-2</v>
      </c>
    </row>
    <row r="4" spans="1:12" x14ac:dyDescent="0.25">
      <c r="A4" s="37" t="s">
        <v>268</v>
      </c>
      <c r="B4" s="41" t="s">
        <v>213</v>
      </c>
      <c r="C4" s="40" t="s">
        <v>447</v>
      </c>
      <c r="D4" s="40" t="s">
        <v>170</v>
      </c>
      <c r="E4" s="40" t="s">
        <v>167</v>
      </c>
      <c r="F4" s="38">
        <v>424</v>
      </c>
      <c r="G4" s="39">
        <v>4856.5600000000004</v>
      </c>
      <c r="H4" s="39">
        <v>3471.38</v>
      </c>
      <c r="I4" s="38">
        <v>12165</v>
      </c>
      <c r="J4" s="38">
        <v>29987</v>
      </c>
      <c r="K4">
        <v>1.7299999999999999E-2</v>
      </c>
      <c r="L4">
        <v>1.7299999999999999E-2</v>
      </c>
    </row>
    <row r="5" spans="1:12" x14ac:dyDescent="0.25">
      <c r="A5" s="37" t="s">
        <v>269</v>
      </c>
      <c r="B5" s="41" t="s">
        <v>213</v>
      </c>
      <c r="C5" s="40" t="s">
        <v>447</v>
      </c>
      <c r="D5" s="40" t="s">
        <v>170</v>
      </c>
      <c r="E5" s="40" t="s">
        <v>167</v>
      </c>
      <c r="F5" s="38">
        <v>46</v>
      </c>
      <c r="G5" s="39">
        <v>620.66</v>
      </c>
      <c r="H5" s="39">
        <v>423.42</v>
      </c>
      <c r="I5" s="38">
        <v>1395</v>
      </c>
      <c r="J5" s="38">
        <v>3900</v>
      </c>
      <c r="K5">
        <v>1.7299999999999999E-2</v>
      </c>
      <c r="L5">
        <v>1.7299999999999999E-2</v>
      </c>
    </row>
    <row r="6" spans="1:12" x14ac:dyDescent="0.25">
      <c r="A6" s="37" t="s">
        <v>274</v>
      </c>
      <c r="B6" s="41" t="s">
        <v>213</v>
      </c>
      <c r="C6" s="40" t="s">
        <v>447</v>
      </c>
      <c r="D6" s="40" t="s">
        <v>170</v>
      </c>
      <c r="E6" s="40" t="s">
        <v>167</v>
      </c>
      <c r="F6" s="38">
        <v>13</v>
      </c>
      <c r="G6" s="39">
        <v>139.26</v>
      </c>
      <c r="H6" s="39">
        <v>139.26</v>
      </c>
      <c r="I6" s="38">
        <v>585</v>
      </c>
      <c r="J6" s="38">
        <v>1425</v>
      </c>
      <c r="K6">
        <v>1.7299999999999999E-2</v>
      </c>
      <c r="L6">
        <v>1.7299999999999999E-2</v>
      </c>
    </row>
    <row r="7" spans="1:12" x14ac:dyDescent="0.25">
      <c r="A7" s="37" t="s">
        <v>275</v>
      </c>
      <c r="B7" s="41" t="s">
        <v>213</v>
      </c>
      <c r="C7" s="40" t="s">
        <v>447</v>
      </c>
      <c r="D7" s="40" t="s">
        <v>170</v>
      </c>
      <c r="E7" s="40" t="s">
        <v>167</v>
      </c>
      <c r="F7" s="38">
        <v>2</v>
      </c>
      <c r="G7" s="39">
        <v>22.15</v>
      </c>
      <c r="H7" s="39">
        <v>22.01</v>
      </c>
      <c r="I7" s="38">
        <v>75</v>
      </c>
      <c r="J7" s="38">
        <v>210</v>
      </c>
      <c r="K7">
        <v>1.7299999999999999E-2</v>
      </c>
      <c r="L7">
        <v>1.7299999999999999E-2</v>
      </c>
    </row>
    <row r="8" spans="1:12" x14ac:dyDescent="0.25">
      <c r="A8" s="37" t="s">
        <v>283</v>
      </c>
      <c r="B8" s="41" t="s">
        <v>213</v>
      </c>
      <c r="C8" s="40" t="s">
        <v>447</v>
      </c>
      <c r="D8" s="40" t="s">
        <v>170</v>
      </c>
      <c r="E8" s="40" t="s">
        <v>167</v>
      </c>
      <c r="F8" s="38">
        <v>112</v>
      </c>
      <c r="G8" s="39">
        <v>2681.87</v>
      </c>
      <c r="H8" s="39">
        <v>2062.9499999999998</v>
      </c>
      <c r="I8" s="38">
        <v>3303</v>
      </c>
      <c r="J8" s="38">
        <v>9048</v>
      </c>
      <c r="K8">
        <v>1.7299999999999999E-2</v>
      </c>
      <c r="L8">
        <v>1.7299999999999999E-2</v>
      </c>
    </row>
    <row r="9" spans="1:12" x14ac:dyDescent="0.25">
      <c r="A9" s="37" t="s">
        <v>284</v>
      </c>
      <c r="B9" s="41" t="s">
        <v>213</v>
      </c>
      <c r="C9" s="40" t="s">
        <v>447</v>
      </c>
      <c r="D9" s="40" t="s">
        <v>170</v>
      </c>
      <c r="E9" s="40" t="s">
        <v>167</v>
      </c>
      <c r="F9" s="38">
        <v>462</v>
      </c>
      <c r="G9" s="39">
        <v>22926.98</v>
      </c>
      <c r="H9" s="39">
        <v>8605.76</v>
      </c>
      <c r="I9" s="38">
        <v>14895</v>
      </c>
      <c r="J9" s="38">
        <v>39086</v>
      </c>
      <c r="K9">
        <v>1.7299999999999999E-2</v>
      </c>
      <c r="L9">
        <v>1.7299999999999999E-2</v>
      </c>
    </row>
    <row r="10" spans="1:12" x14ac:dyDescent="0.25">
      <c r="A10" s="37" t="s">
        <v>293</v>
      </c>
      <c r="B10" s="41" t="s">
        <v>213</v>
      </c>
      <c r="C10" s="40" t="s">
        <v>447</v>
      </c>
      <c r="D10" s="40" t="s">
        <v>170</v>
      </c>
      <c r="E10" s="40" t="s">
        <v>167</v>
      </c>
      <c r="F10" s="38">
        <v>1</v>
      </c>
      <c r="G10" s="39">
        <v>130</v>
      </c>
      <c r="H10" s="39">
        <v>0</v>
      </c>
      <c r="I10" s="38">
        <v>30</v>
      </c>
      <c r="J10" s="38">
        <v>90</v>
      </c>
      <c r="K10">
        <v>1.7299999999999999E-2</v>
      </c>
      <c r="L10">
        <v>1.7299999999999999E-2</v>
      </c>
    </row>
    <row r="11" spans="1:12" x14ac:dyDescent="0.25">
      <c r="A11" s="37" t="s">
        <v>299</v>
      </c>
      <c r="B11" s="41" t="s">
        <v>213</v>
      </c>
      <c r="C11" s="40" t="s">
        <v>447</v>
      </c>
      <c r="D11" s="40" t="s">
        <v>170</v>
      </c>
      <c r="E11" s="40" t="s">
        <v>167</v>
      </c>
      <c r="F11" s="38">
        <v>18</v>
      </c>
      <c r="G11" s="39">
        <v>1292.23</v>
      </c>
      <c r="H11" s="39">
        <v>633.73</v>
      </c>
      <c r="I11" s="38">
        <v>630</v>
      </c>
      <c r="J11" s="38">
        <v>1380</v>
      </c>
      <c r="K11">
        <v>1.7299999999999999E-2</v>
      </c>
      <c r="L11">
        <v>1.7299999999999999E-2</v>
      </c>
    </row>
    <row r="12" spans="1:12" x14ac:dyDescent="0.25">
      <c r="A12" s="37" t="s">
        <v>303</v>
      </c>
      <c r="B12" s="41" t="s">
        <v>213</v>
      </c>
      <c r="C12" s="40" t="s">
        <v>447</v>
      </c>
      <c r="D12" s="40" t="s">
        <v>170</v>
      </c>
      <c r="E12" s="40" t="s">
        <v>167</v>
      </c>
      <c r="F12" s="38">
        <v>27</v>
      </c>
      <c r="G12" s="39">
        <v>269.24</v>
      </c>
      <c r="H12" s="39">
        <v>269.24</v>
      </c>
      <c r="I12" s="38">
        <v>936</v>
      </c>
      <c r="J12" s="38">
        <v>2280</v>
      </c>
      <c r="K12">
        <v>1.7299999999999999E-2</v>
      </c>
      <c r="L12">
        <v>1.7299999999999999E-2</v>
      </c>
    </row>
    <row r="13" spans="1:12" x14ac:dyDescent="0.25">
      <c r="A13" s="37" t="s">
        <v>304</v>
      </c>
      <c r="B13" s="41" t="s">
        <v>213</v>
      </c>
      <c r="C13" s="40" t="s">
        <v>447</v>
      </c>
      <c r="D13" s="40" t="s">
        <v>170</v>
      </c>
      <c r="E13" s="40" t="s">
        <v>167</v>
      </c>
      <c r="F13" s="38">
        <v>947</v>
      </c>
      <c r="G13" s="39">
        <v>15397.88</v>
      </c>
      <c r="H13" s="39">
        <v>10760.69</v>
      </c>
      <c r="I13" s="38">
        <v>29268</v>
      </c>
      <c r="J13" s="38">
        <v>75442</v>
      </c>
      <c r="K13">
        <v>1.7299999999999999E-2</v>
      </c>
      <c r="L13">
        <v>1.7299999999999999E-2</v>
      </c>
    </row>
    <row r="14" spans="1:12" x14ac:dyDescent="0.25">
      <c r="A14" s="37" t="s">
        <v>309</v>
      </c>
      <c r="B14" s="41" t="s">
        <v>213</v>
      </c>
      <c r="C14" s="40" t="s">
        <v>447</v>
      </c>
      <c r="D14" s="40" t="s">
        <v>170</v>
      </c>
      <c r="E14" s="40" t="s">
        <v>167</v>
      </c>
      <c r="F14" s="38">
        <v>416</v>
      </c>
      <c r="G14" s="39">
        <v>6615.15</v>
      </c>
      <c r="H14" s="39">
        <v>4312.95</v>
      </c>
      <c r="I14" s="38">
        <v>11819</v>
      </c>
      <c r="J14" s="38">
        <v>30761</v>
      </c>
      <c r="K14">
        <v>1.7299999999999999E-2</v>
      </c>
      <c r="L14">
        <v>1.7299999999999999E-2</v>
      </c>
    </row>
    <row r="15" spans="1:12" x14ac:dyDescent="0.25">
      <c r="A15" s="37" t="s">
        <v>310</v>
      </c>
      <c r="B15" s="41" t="s">
        <v>213</v>
      </c>
      <c r="C15" s="40" t="s">
        <v>447</v>
      </c>
      <c r="D15" s="40" t="s">
        <v>170</v>
      </c>
      <c r="E15" s="40" t="s">
        <v>167</v>
      </c>
      <c r="F15" s="38">
        <v>59</v>
      </c>
      <c r="G15" s="39">
        <v>947.13</v>
      </c>
      <c r="H15" s="39">
        <v>745.2</v>
      </c>
      <c r="I15" s="38">
        <v>3269</v>
      </c>
      <c r="J15" s="38">
        <v>13089</v>
      </c>
      <c r="K15">
        <v>1.7299999999999999E-2</v>
      </c>
      <c r="L15">
        <v>1.7299999999999999E-2</v>
      </c>
    </row>
    <row r="16" spans="1:12" x14ac:dyDescent="0.25">
      <c r="A16" s="37" t="s">
        <v>311</v>
      </c>
      <c r="B16" s="41" t="s">
        <v>213</v>
      </c>
      <c r="C16" s="40" t="s">
        <v>447</v>
      </c>
      <c r="D16" s="40" t="s">
        <v>170</v>
      </c>
      <c r="E16" s="40" t="s">
        <v>167</v>
      </c>
      <c r="F16" s="38">
        <v>8</v>
      </c>
      <c r="G16" s="39">
        <v>55.22</v>
      </c>
      <c r="H16" s="39">
        <v>55.22</v>
      </c>
      <c r="I16" s="38">
        <v>238</v>
      </c>
      <c r="J16" s="38">
        <v>358</v>
      </c>
      <c r="K16">
        <v>1.7299999999999999E-2</v>
      </c>
      <c r="L16">
        <v>1.7299999999999999E-2</v>
      </c>
    </row>
    <row r="17" spans="1:12" x14ac:dyDescent="0.25">
      <c r="A17" s="37" t="s">
        <v>321</v>
      </c>
      <c r="B17" s="41" t="s">
        <v>213</v>
      </c>
      <c r="C17" s="40" t="s">
        <v>447</v>
      </c>
      <c r="D17" s="40" t="s">
        <v>170</v>
      </c>
      <c r="E17" s="40" t="s">
        <v>167</v>
      </c>
      <c r="F17" s="38">
        <v>81</v>
      </c>
      <c r="G17" s="39">
        <v>2143.77</v>
      </c>
      <c r="H17" s="39">
        <v>314.45999999999998</v>
      </c>
      <c r="I17" s="38">
        <v>2585</v>
      </c>
      <c r="J17" s="38">
        <v>6151</v>
      </c>
      <c r="K17">
        <v>1.7299999999999999E-2</v>
      </c>
      <c r="L17">
        <v>1.7299999999999999E-2</v>
      </c>
    </row>
    <row r="18" spans="1:12" x14ac:dyDescent="0.25">
      <c r="A18" s="37" t="s">
        <v>322</v>
      </c>
      <c r="B18" s="41" t="s">
        <v>213</v>
      </c>
      <c r="C18" s="40" t="s">
        <v>447</v>
      </c>
      <c r="D18" s="40" t="s">
        <v>170</v>
      </c>
      <c r="E18" s="40" t="s">
        <v>167</v>
      </c>
      <c r="F18" s="38">
        <v>935</v>
      </c>
      <c r="G18" s="39">
        <v>85698.73</v>
      </c>
      <c r="H18" s="39">
        <v>8566.27</v>
      </c>
      <c r="I18" s="38">
        <v>29781</v>
      </c>
      <c r="J18" s="38">
        <v>63997</v>
      </c>
      <c r="K18">
        <v>1.7299999999999999E-2</v>
      </c>
      <c r="L18">
        <v>1.7299999999999999E-2</v>
      </c>
    </row>
    <row r="19" spans="1:12" x14ac:dyDescent="0.25">
      <c r="A19" s="37" t="s">
        <v>336</v>
      </c>
      <c r="B19" s="41" t="s">
        <v>213</v>
      </c>
      <c r="C19" s="40" t="s">
        <v>447</v>
      </c>
      <c r="D19" s="40" t="s">
        <v>170</v>
      </c>
      <c r="E19" s="40" t="s">
        <v>167</v>
      </c>
      <c r="F19" s="38">
        <v>1</v>
      </c>
      <c r="G19" s="39">
        <v>53.65</v>
      </c>
      <c r="H19" s="39">
        <v>0</v>
      </c>
      <c r="I19" s="38">
        <v>20</v>
      </c>
      <c r="J19" s="38">
        <v>30</v>
      </c>
      <c r="K19">
        <v>1.7299999999999999E-2</v>
      </c>
      <c r="L19">
        <v>1.7299999999999999E-2</v>
      </c>
    </row>
    <row r="20" spans="1:12" x14ac:dyDescent="0.25">
      <c r="A20" s="37" t="s">
        <v>339</v>
      </c>
      <c r="B20" s="41" t="s">
        <v>213</v>
      </c>
      <c r="C20" s="40" t="s">
        <v>447</v>
      </c>
      <c r="D20" s="40" t="s">
        <v>170</v>
      </c>
      <c r="E20" s="40" t="s">
        <v>167</v>
      </c>
      <c r="F20" s="38">
        <v>1</v>
      </c>
      <c r="G20" s="39">
        <v>47.07</v>
      </c>
      <c r="H20" s="39">
        <v>11.82</v>
      </c>
      <c r="I20" s="38">
        <v>30</v>
      </c>
      <c r="J20" s="38">
        <v>90</v>
      </c>
      <c r="K20">
        <v>1.7299999999999999E-2</v>
      </c>
      <c r="L20">
        <v>1.7299999999999999E-2</v>
      </c>
    </row>
    <row r="21" spans="1:12" x14ac:dyDescent="0.25">
      <c r="A21" s="37" t="s">
        <v>346</v>
      </c>
      <c r="B21" s="41" t="s">
        <v>213</v>
      </c>
      <c r="C21" s="40" t="s">
        <v>447</v>
      </c>
      <c r="D21" s="40" t="s">
        <v>170</v>
      </c>
      <c r="E21" s="40" t="s">
        <v>167</v>
      </c>
      <c r="F21" s="38">
        <v>1</v>
      </c>
      <c r="G21" s="39">
        <v>15.5</v>
      </c>
      <c r="H21" s="39">
        <v>0</v>
      </c>
      <c r="I21" s="38">
        <v>30</v>
      </c>
      <c r="J21" s="38">
        <v>90</v>
      </c>
      <c r="K21">
        <v>1.7299999999999999E-2</v>
      </c>
      <c r="L21">
        <v>1.7299999999999999E-2</v>
      </c>
    </row>
    <row r="22" spans="1:12" x14ac:dyDescent="0.25">
      <c r="A22" s="37" t="s">
        <v>347</v>
      </c>
      <c r="B22" s="41" t="s">
        <v>213</v>
      </c>
      <c r="C22" s="40" t="s">
        <v>447</v>
      </c>
      <c r="D22" s="40" t="s">
        <v>170</v>
      </c>
      <c r="E22" s="40" t="s">
        <v>167</v>
      </c>
      <c r="F22" s="38">
        <v>1</v>
      </c>
      <c r="G22" s="39">
        <v>15.08</v>
      </c>
      <c r="H22" s="39">
        <v>15.08</v>
      </c>
      <c r="I22" s="38">
        <v>30</v>
      </c>
      <c r="J22" s="38">
        <v>270</v>
      </c>
      <c r="K22">
        <v>1.7299999999999999E-2</v>
      </c>
      <c r="L22">
        <v>1.7299999999999999E-2</v>
      </c>
    </row>
    <row r="23" spans="1:12" x14ac:dyDescent="0.25">
      <c r="A23" s="37" t="s">
        <v>348</v>
      </c>
      <c r="B23" s="41" t="s">
        <v>213</v>
      </c>
      <c r="C23" s="40" t="s">
        <v>447</v>
      </c>
      <c r="D23" s="40" t="s">
        <v>170</v>
      </c>
      <c r="E23" s="40" t="s">
        <v>167</v>
      </c>
      <c r="F23" s="38">
        <v>3</v>
      </c>
      <c r="G23" s="39">
        <v>39.46</v>
      </c>
      <c r="H23" s="39">
        <v>39.46</v>
      </c>
      <c r="I23" s="38">
        <v>57</v>
      </c>
      <c r="J23" s="38">
        <v>390</v>
      </c>
      <c r="K23">
        <v>1.7299999999999999E-2</v>
      </c>
      <c r="L23">
        <v>1.7299999999999999E-2</v>
      </c>
    </row>
    <row r="24" spans="1:12" x14ac:dyDescent="0.25">
      <c r="A24" s="37" t="s">
        <v>349</v>
      </c>
      <c r="B24" s="41" t="s">
        <v>213</v>
      </c>
      <c r="C24" s="40" t="s">
        <v>447</v>
      </c>
      <c r="D24" s="40" t="s">
        <v>170</v>
      </c>
      <c r="E24" s="40" t="s">
        <v>167</v>
      </c>
      <c r="F24" s="38">
        <v>2172</v>
      </c>
      <c r="G24" s="39">
        <v>36906.92</v>
      </c>
      <c r="H24" s="39">
        <v>24059.21</v>
      </c>
      <c r="I24" s="38">
        <v>64552</v>
      </c>
      <c r="J24" s="38">
        <v>167352</v>
      </c>
      <c r="K24">
        <v>1.7299999999999999E-2</v>
      </c>
      <c r="L24">
        <v>1.7299999999999999E-2</v>
      </c>
    </row>
    <row r="25" spans="1:12" x14ac:dyDescent="0.25">
      <c r="A25" s="37" t="s">
        <v>350</v>
      </c>
      <c r="B25" s="41" t="s">
        <v>213</v>
      </c>
      <c r="C25" s="40" t="s">
        <v>447</v>
      </c>
      <c r="D25" s="40" t="s">
        <v>170</v>
      </c>
      <c r="E25" s="40" t="s">
        <v>167</v>
      </c>
      <c r="F25" s="38">
        <v>208</v>
      </c>
      <c r="G25" s="39">
        <v>16020.01</v>
      </c>
      <c r="H25" s="39">
        <v>1599.72</v>
      </c>
      <c r="I25" s="38">
        <v>6984</v>
      </c>
      <c r="J25" s="38">
        <v>19979</v>
      </c>
      <c r="K25">
        <v>1.7299999999999999E-2</v>
      </c>
      <c r="L25">
        <v>1.7299999999999999E-2</v>
      </c>
    </row>
    <row r="26" spans="1:12" x14ac:dyDescent="0.25">
      <c r="A26" s="37" t="s">
        <v>357</v>
      </c>
      <c r="B26" s="41" t="s">
        <v>213</v>
      </c>
      <c r="C26" s="40" t="s">
        <v>447</v>
      </c>
      <c r="D26" s="40" t="s">
        <v>170</v>
      </c>
      <c r="E26" s="40" t="s">
        <v>167</v>
      </c>
      <c r="F26" s="38">
        <v>637</v>
      </c>
      <c r="G26" s="39">
        <v>7141.47</v>
      </c>
      <c r="H26" s="39">
        <v>5216.9799999999996</v>
      </c>
      <c r="I26" s="38">
        <v>23363</v>
      </c>
      <c r="J26" s="38">
        <v>56153</v>
      </c>
      <c r="K26">
        <v>1.7299999999999999E-2</v>
      </c>
      <c r="L26">
        <v>1.7299999999999999E-2</v>
      </c>
    </row>
    <row r="27" spans="1:12" x14ac:dyDescent="0.25">
      <c r="A27" s="37" t="s">
        <v>358</v>
      </c>
      <c r="B27" s="41" t="s">
        <v>213</v>
      </c>
      <c r="C27" s="40" t="s">
        <v>447</v>
      </c>
      <c r="D27" s="40" t="s">
        <v>170</v>
      </c>
      <c r="E27" s="40" t="s">
        <v>167</v>
      </c>
      <c r="F27" s="38">
        <v>217</v>
      </c>
      <c r="G27" s="39">
        <v>2906.24</v>
      </c>
      <c r="H27" s="39">
        <v>2185.7399999999998</v>
      </c>
      <c r="I27" s="38">
        <v>6464</v>
      </c>
      <c r="J27" s="38">
        <v>16234</v>
      </c>
      <c r="K27">
        <v>1.7299999999999999E-2</v>
      </c>
      <c r="L27">
        <v>1.7299999999999999E-2</v>
      </c>
    </row>
    <row r="28" spans="1:12" x14ac:dyDescent="0.25">
      <c r="A28" s="37" t="s">
        <v>359</v>
      </c>
      <c r="B28" s="41" t="s">
        <v>213</v>
      </c>
      <c r="C28" s="40" t="s">
        <v>447</v>
      </c>
      <c r="D28" s="40" t="s">
        <v>170</v>
      </c>
      <c r="E28" s="40" t="s">
        <v>167</v>
      </c>
      <c r="F28" s="38">
        <v>380</v>
      </c>
      <c r="G28" s="39">
        <v>4116.51</v>
      </c>
      <c r="H28" s="39">
        <v>3205.17</v>
      </c>
      <c r="I28" s="38">
        <v>14364</v>
      </c>
      <c r="J28" s="38">
        <v>30555</v>
      </c>
      <c r="K28">
        <v>1.7299999999999999E-2</v>
      </c>
      <c r="L28">
        <v>1.7299999999999999E-2</v>
      </c>
    </row>
    <row r="29" spans="1:12" x14ac:dyDescent="0.25">
      <c r="A29" s="37" t="s">
        <v>369</v>
      </c>
      <c r="B29" s="41" t="s">
        <v>213</v>
      </c>
      <c r="C29" s="40" t="s">
        <v>447</v>
      </c>
      <c r="D29" s="40" t="s">
        <v>170</v>
      </c>
      <c r="E29" s="40" t="s">
        <v>167</v>
      </c>
      <c r="F29" s="38">
        <v>41</v>
      </c>
      <c r="G29" s="39">
        <v>1062.17</v>
      </c>
      <c r="H29" s="39">
        <v>453.41</v>
      </c>
      <c r="I29" s="38">
        <v>1171</v>
      </c>
      <c r="J29" s="38">
        <v>3222</v>
      </c>
      <c r="K29">
        <v>1.7299999999999999E-2</v>
      </c>
      <c r="L29">
        <v>1.7299999999999999E-2</v>
      </c>
    </row>
    <row r="30" spans="1:12" x14ac:dyDescent="0.25">
      <c r="A30" s="37" t="s">
        <v>370</v>
      </c>
      <c r="B30" s="41" t="s">
        <v>213</v>
      </c>
      <c r="C30" s="40" t="s">
        <v>447</v>
      </c>
      <c r="D30" s="40" t="s">
        <v>170</v>
      </c>
      <c r="E30" s="40" t="s">
        <v>167</v>
      </c>
      <c r="F30" s="38">
        <v>418</v>
      </c>
      <c r="G30" s="39">
        <v>6323.77</v>
      </c>
      <c r="H30" s="39">
        <v>3190.04</v>
      </c>
      <c r="I30" s="38">
        <v>12789</v>
      </c>
      <c r="J30" s="38">
        <v>31814</v>
      </c>
      <c r="K30">
        <v>1.7299999999999999E-2</v>
      </c>
      <c r="L30">
        <v>1.7299999999999999E-2</v>
      </c>
    </row>
    <row r="31" spans="1:12" x14ac:dyDescent="0.25">
      <c r="A31" s="37" t="s">
        <v>371</v>
      </c>
      <c r="B31" s="41" t="s">
        <v>213</v>
      </c>
      <c r="C31" s="40" t="s">
        <v>447</v>
      </c>
      <c r="D31" s="40" t="s">
        <v>170</v>
      </c>
      <c r="E31" s="40" t="s">
        <v>167</v>
      </c>
      <c r="F31" s="38">
        <v>76</v>
      </c>
      <c r="G31" s="39">
        <v>2359.7399999999998</v>
      </c>
      <c r="H31" s="39">
        <v>617.91999999999996</v>
      </c>
      <c r="I31" s="38">
        <v>2263</v>
      </c>
      <c r="J31" s="38">
        <v>5603</v>
      </c>
      <c r="K31">
        <v>1.7299999999999999E-2</v>
      </c>
      <c r="L31">
        <v>1.7299999999999999E-2</v>
      </c>
    </row>
    <row r="32" spans="1:12" x14ac:dyDescent="0.25">
      <c r="A32" s="37" t="s">
        <v>393</v>
      </c>
      <c r="B32" s="41" t="s">
        <v>213</v>
      </c>
      <c r="C32" s="40" t="s">
        <v>447</v>
      </c>
      <c r="D32" s="40" t="s">
        <v>170</v>
      </c>
      <c r="E32" s="40" t="s">
        <v>167</v>
      </c>
      <c r="F32" s="38">
        <v>105</v>
      </c>
      <c r="G32" s="39">
        <v>2487.8200000000002</v>
      </c>
      <c r="H32" s="39">
        <v>1570.04</v>
      </c>
      <c r="I32" s="38">
        <v>4785</v>
      </c>
      <c r="J32" s="38">
        <v>12558</v>
      </c>
      <c r="K32">
        <v>1.7299999999999999E-2</v>
      </c>
      <c r="L32">
        <v>1.7299999999999999E-2</v>
      </c>
    </row>
    <row r="33" spans="1:12" x14ac:dyDescent="0.25">
      <c r="A33" s="37" t="s">
        <v>394</v>
      </c>
      <c r="B33" s="41" t="s">
        <v>213</v>
      </c>
      <c r="C33" s="40" t="s">
        <v>447</v>
      </c>
      <c r="D33" s="40" t="s">
        <v>170</v>
      </c>
      <c r="E33" s="40" t="s">
        <v>167</v>
      </c>
      <c r="F33" s="38">
        <v>336</v>
      </c>
      <c r="G33" s="39">
        <v>72467.03</v>
      </c>
      <c r="H33" s="39">
        <v>1451.6</v>
      </c>
      <c r="I33" s="38">
        <v>12469</v>
      </c>
      <c r="J33" s="38">
        <v>38208</v>
      </c>
      <c r="K33">
        <v>1.7299999999999999E-2</v>
      </c>
      <c r="L33">
        <v>1.7299999999999999E-2</v>
      </c>
    </row>
    <row r="34" spans="1:12" x14ac:dyDescent="0.25">
      <c r="A34" s="37" t="s">
        <v>398</v>
      </c>
      <c r="B34" s="41" t="s">
        <v>213</v>
      </c>
      <c r="C34" s="40" t="s">
        <v>447</v>
      </c>
      <c r="D34" s="40" t="s">
        <v>170</v>
      </c>
      <c r="E34" s="40" t="s">
        <v>167</v>
      </c>
      <c r="F34" s="38">
        <v>3</v>
      </c>
      <c r="G34" s="39">
        <v>189.28</v>
      </c>
      <c r="H34" s="39">
        <v>38.770000000000003</v>
      </c>
      <c r="I34" s="38">
        <v>150</v>
      </c>
      <c r="J34" s="38">
        <v>420</v>
      </c>
      <c r="K34">
        <v>1.7299999999999999E-2</v>
      </c>
      <c r="L34">
        <v>1.7299999999999999E-2</v>
      </c>
    </row>
    <row r="35" spans="1:12" x14ac:dyDescent="0.25">
      <c r="A35" s="37" t="s">
        <v>402</v>
      </c>
      <c r="B35" s="41" t="s">
        <v>213</v>
      </c>
      <c r="C35" s="40" t="s">
        <v>447</v>
      </c>
      <c r="D35" s="40" t="s">
        <v>170</v>
      </c>
      <c r="E35" s="40" t="s">
        <v>167</v>
      </c>
      <c r="F35" s="38">
        <v>24</v>
      </c>
      <c r="G35" s="39">
        <v>503.23</v>
      </c>
      <c r="H35" s="39">
        <v>307.87</v>
      </c>
      <c r="I35" s="38">
        <v>665</v>
      </c>
      <c r="J35" s="38">
        <v>2595</v>
      </c>
      <c r="K35">
        <v>1.7299999999999999E-2</v>
      </c>
      <c r="L35">
        <v>1.7299999999999999E-2</v>
      </c>
    </row>
    <row r="36" spans="1:12" x14ac:dyDescent="0.25">
      <c r="A36" s="37" t="s">
        <v>412</v>
      </c>
      <c r="B36" s="41" t="s">
        <v>213</v>
      </c>
      <c r="C36" s="40" t="s">
        <v>447</v>
      </c>
      <c r="D36" s="40" t="s">
        <v>170</v>
      </c>
      <c r="E36" s="40" t="s">
        <v>167</v>
      </c>
      <c r="F36" s="38">
        <v>1</v>
      </c>
      <c r="G36" s="39">
        <v>33.979999999999997</v>
      </c>
      <c r="H36" s="39">
        <v>29.22</v>
      </c>
      <c r="I36" s="38">
        <v>8</v>
      </c>
      <c r="J36" s="38">
        <v>50</v>
      </c>
      <c r="K36">
        <v>1.7299999999999999E-2</v>
      </c>
      <c r="L36">
        <v>1.7299999999999999E-2</v>
      </c>
    </row>
    <row r="37" spans="1:12" x14ac:dyDescent="0.25">
      <c r="A37" s="37" t="s">
        <v>419</v>
      </c>
      <c r="B37" s="41" t="s">
        <v>213</v>
      </c>
      <c r="C37" s="40" t="s">
        <v>447</v>
      </c>
      <c r="D37" s="40" t="s">
        <v>170</v>
      </c>
      <c r="E37" s="40" t="s">
        <v>167</v>
      </c>
      <c r="F37" s="38">
        <v>34</v>
      </c>
      <c r="G37" s="39">
        <v>4914.34</v>
      </c>
      <c r="H37" s="39">
        <v>212.57</v>
      </c>
      <c r="I37" s="38">
        <v>1215</v>
      </c>
      <c r="J37" s="38">
        <v>3660</v>
      </c>
      <c r="K37">
        <v>1.7299999999999999E-2</v>
      </c>
      <c r="L37">
        <v>1.7299999999999999E-2</v>
      </c>
    </row>
    <row r="38" spans="1:12" x14ac:dyDescent="0.25">
      <c r="A38" s="37" t="s">
        <v>422</v>
      </c>
      <c r="B38" s="41" t="s">
        <v>213</v>
      </c>
      <c r="C38" s="40" t="s">
        <v>447</v>
      </c>
      <c r="D38" s="40" t="s">
        <v>170</v>
      </c>
      <c r="E38" s="40" t="s">
        <v>167</v>
      </c>
      <c r="F38" s="38">
        <v>10</v>
      </c>
      <c r="G38" s="39">
        <v>223.7</v>
      </c>
      <c r="H38" s="39">
        <v>152.57</v>
      </c>
      <c r="I38" s="38">
        <v>280</v>
      </c>
      <c r="J38" s="38">
        <v>870</v>
      </c>
      <c r="K38">
        <v>1.7299999999999999E-2</v>
      </c>
      <c r="L38">
        <v>1.7299999999999999E-2</v>
      </c>
    </row>
    <row r="39" spans="1:12" x14ac:dyDescent="0.25">
      <c r="A39" s="37" t="s">
        <v>429</v>
      </c>
      <c r="B39" s="41" t="s">
        <v>213</v>
      </c>
      <c r="C39" s="40" t="s">
        <v>447</v>
      </c>
      <c r="D39" s="40" t="s">
        <v>170</v>
      </c>
      <c r="E39" s="40" t="s">
        <v>167</v>
      </c>
      <c r="F39" s="38">
        <v>64</v>
      </c>
      <c r="G39" s="39">
        <v>155688.35999999999</v>
      </c>
      <c r="H39" s="39">
        <v>127.77</v>
      </c>
      <c r="I39" s="38">
        <v>1905</v>
      </c>
      <c r="J39" s="38">
        <v>4620</v>
      </c>
      <c r="K39">
        <v>1.414E-2</v>
      </c>
      <c r="L39">
        <v>1.414E-2</v>
      </c>
    </row>
    <row r="40" spans="1:12" x14ac:dyDescent="0.25">
      <c r="A40" s="37" t="s">
        <v>430</v>
      </c>
      <c r="B40" s="41" t="s">
        <v>213</v>
      </c>
      <c r="C40" s="40" t="s">
        <v>447</v>
      </c>
      <c r="D40" s="40" t="s">
        <v>170</v>
      </c>
      <c r="E40" s="40" t="s">
        <v>167</v>
      </c>
      <c r="F40" s="38">
        <v>13</v>
      </c>
      <c r="G40" s="39">
        <v>64.98</v>
      </c>
      <c r="H40" s="39">
        <v>24.79</v>
      </c>
      <c r="I40" s="38">
        <v>366</v>
      </c>
      <c r="J40" s="38">
        <v>1008</v>
      </c>
      <c r="K40">
        <v>1.6879999999999999E-2</v>
      </c>
      <c r="L40">
        <v>1.6879999999999999E-2</v>
      </c>
    </row>
    <row r="41" spans="1:12" x14ac:dyDescent="0.25">
      <c r="A41" s="37" t="s">
        <v>242</v>
      </c>
      <c r="B41" s="41" t="s">
        <v>213</v>
      </c>
      <c r="C41" s="40" t="s">
        <v>214</v>
      </c>
      <c r="D41" s="40" t="s">
        <v>170</v>
      </c>
      <c r="E41" s="40" t="s">
        <v>167</v>
      </c>
      <c r="F41" s="38">
        <v>11</v>
      </c>
      <c r="G41" s="39">
        <v>3226.97</v>
      </c>
      <c r="H41" s="39">
        <v>3226.97</v>
      </c>
      <c r="I41" s="38">
        <v>330</v>
      </c>
      <c r="J41" s="38">
        <v>1200</v>
      </c>
      <c r="K41">
        <v>1.7299999999999999E-2</v>
      </c>
      <c r="L41">
        <v>2.9576099999999999</v>
      </c>
    </row>
    <row r="42" spans="1:12" x14ac:dyDescent="0.25">
      <c r="A42" s="37" t="s">
        <v>248</v>
      </c>
      <c r="B42" s="41" t="s">
        <v>213</v>
      </c>
      <c r="C42" s="40" t="s">
        <v>447</v>
      </c>
      <c r="D42" s="40" t="s">
        <v>170</v>
      </c>
      <c r="E42" s="40" t="s">
        <v>174</v>
      </c>
      <c r="F42" s="38">
        <v>2</v>
      </c>
      <c r="G42" s="39">
        <v>181.55</v>
      </c>
      <c r="H42" s="39">
        <v>181.55</v>
      </c>
      <c r="I42" s="38">
        <v>60</v>
      </c>
      <c r="J42" s="38">
        <v>150</v>
      </c>
      <c r="K42">
        <v>2.6110000000000001E-2</v>
      </c>
      <c r="L42">
        <v>2.6110000000000001E-2</v>
      </c>
    </row>
    <row r="43" spans="1:12" x14ac:dyDescent="0.25">
      <c r="A43" s="37" t="s">
        <v>249</v>
      </c>
      <c r="B43" s="56" t="s">
        <v>213</v>
      </c>
      <c r="C43" s="40" t="s">
        <v>447</v>
      </c>
      <c r="D43" s="40" t="s">
        <v>170</v>
      </c>
      <c r="E43" s="40" t="s">
        <v>174</v>
      </c>
      <c r="F43" s="38">
        <v>3</v>
      </c>
      <c r="G43" s="39">
        <v>78.06</v>
      </c>
      <c r="H43" s="39">
        <v>22.95</v>
      </c>
      <c r="I43" s="38">
        <v>90</v>
      </c>
      <c r="J43" s="38">
        <v>180</v>
      </c>
      <c r="K43">
        <v>2.6110000000000001E-2</v>
      </c>
      <c r="L43">
        <v>2.6110000000000001E-2</v>
      </c>
    </row>
    <row r="44" spans="1:12" x14ac:dyDescent="0.25">
      <c r="A44" s="37" t="s">
        <v>250</v>
      </c>
      <c r="B44" s="56" t="s">
        <v>213</v>
      </c>
      <c r="C44" s="40" t="s">
        <v>447</v>
      </c>
      <c r="D44" s="40" t="s">
        <v>170</v>
      </c>
      <c r="E44" s="40" t="s">
        <v>174</v>
      </c>
      <c r="F44" s="38">
        <v>1</v>
      </c>
      <c r="G44" s="39">
        <v>28.42</v>
      </c>
      <c r="H44" s="39">
        <v>0</v>
      </c>
      <c r="I44" s="38">
        <v>1</v>
      </c>
      <c r="J44" s="38">
        <v>100</v>
      </c>
      <c r="K44">
        <v>2.6110000000000001E-2</v>
      </c>
      <c r="L44">
        <v>2.6110000000000001E-2</v>
      </c>
    </row>
    <row r="45" spans="1:12" x14ac:dyDescent="0.25">
      <c r="A45" s="37" t="s">
        <v>258</v>
      </c>
      <c r="B45" s="41" t="s">
        <v>213</v>
      </c>
      <c r="C45" s="40" t="s">
        <v>447</v>
      </c>
      <c r="D45" s="40" t="s">
        <v>170</v>
      </c>
      <c r="E45" s="40" t="s">
        <v>174</v>
      </c>
      <c r="F45" s="38">
        <v>319</v>
      </c>
      <c r="G45" s="39">
        <v>10599.84</v>
      </c>
      <c r="H45" s="39">
        <v>5493.69</v>
      </c>
      <c r="I45" s="38">
        <v>15084</v>
      </c>
      <c r="J45" s="38">
        <v>36742</v>
      </c>
      <c r="K45">
        <v>2.6110000000000001E-2</v>
      </c>
      <c r="L45">
        <v>2.6110000000000001E-2</v>
      </c>
    </row>
    <row r="46" spans="1:12" x14ac:dyDescent="0.25">
      <c r="A46" s="37" t="s">
        <v>259</v>
      </c>
      <c r="B46" s="41" t="s">
        <v>213</v>
      </c>
      <c r="C46" s="40" t="s">
        <v>447</v>
      </c>
      <c r="D46" s="40" t="s">
        <v>170</v>
      </c>
      <c r="E46" s="40" t="s">
        <v>174</v>
      </c>
      <c r="F46" s="38">
        <v>197</v>
      </c>
      <c r="G46" s="39">
        <v>44202.17</v>
      </c>
      <c r="H46" s="39">
        <v>4692.51</v>
      </c>
      <c r="I46" s="38">
        <v>6059</v>
      </c>
      <c r="J46" s="38">
        <v>17598</v>
      </c>
      <c r="K46">
        <v>2.6110000000000001E-2</v>
      </c>
      <c r="L46">
        <v>2.6110000000000001E-2</v>
      </c>
    </row>
    <row r="47" spans="1:12" x14ac:dyDescent="0.25">
      <c r="A47" s="37" t="s">
        <v>260</v>
      </c>
      <c r="B47" s="41" t="s">
        <v>213</v>
      </c>
      <c r="C47" s="40" t="s">
        <v>447</v>
      </c>
      <c r="D47" s="40" t="s">
        <v>170</v>
      </c>
      <c r="E47" s="40" t="s">
        <v>174</v>
      </c>
      <c r="F47" s="38">
        <v>126</v>
      </c>
      <c r="G47" s="39">
        <v>8034.24</v>
      </c>
      <c r="H47" s="39">
        <v>3324.16</v>
      </c>
      <c r="I47" s="38">
        <v>3940</v>
      </c>
      <c r="J47" s="38">
        <v>10534</v>
      </c>
      <c r="K47">
        <v>2.6110000000000001E-2</v>
      </c>
      <c r="L47">
        <v>2.6110000000000001E-2</v>
      </c>
    </row>
    <row r="48" spans="1:12" x14ac:dyDescent="0.25">
      <c r="A48" s="37" t="s">
        <v>270</v>
      </c>
      <c r="B48" s="41" t="s">
        <v>213</v>
      </c>
      <c r="C48" s="40" t="s">
        <v>447</v>
      </c>
      <c r="D48" s="40" t="s">
        <v>170</v>
      </c>
      <c r="E48" s="40" t="s">
        <v>174</v>
      </c>
      <c r="F48" s="38">
        <v>10</v>
      </c>
      <c r="G48" s="39">
        <v>262.75</v>
      </c>
      <c r="H48" s="39">
        <v>126.53</v>
      </c>
      <c r="I48" s="38">
        <v>292</v>
      </c>
      <c r="J48" s="38">
        <v>960</v>
      </c>
      <c r="K48">
        <v>2.6110000000000001E-2</v>
      </c>
      <c r="L48">
        <v>2.6110000000000001E-2</v>
      </c>
    </row>
    <row r="49" spans="1:12" x14ac:dyDescent="0.25">
      <c r="A49" s="37" t="s">
        <v>271</v>
      </c>
      <c r="B49" s="41" t="s">
        <v>213</v>
      </c>
      <c r="C49" s="40" t="s">
        <v>447</v>
      </c>
      <c r="D49" s="40" t="s">
        <v>170</v>
      </c>
      <c r="E49" s="40" t="s">
        <v>174</v>
      </c>
      <c r="F49" s="38">
        <v>1694</v>
      </c>
      <c r="G49" s="39">
        <v>30811.94</v>
      </c>
      <c r="H49" s="39">
        <v>21104.48</v>
      </c>
      <c r="I49" s="38">
        <v>52210</v>
      </c>
      <c r="J49" s="38">
        <v>137548</v>
      </c>
      <c r="K49">
        <v>2.6110000000000001E-2</v>
      </c>
      <c r="L49">
        <v>2.6110000000000001E-2</v>
      </c>
    </row>
    <row r="50" spans="1:12" x14ac:dyDescent="0.25">
      <c r="A50" s="37" t="s">
        <v>276</v>
      </c>
      <c r="B50" s="41" t="s">
        <v>213</v>
      </c>
      <c r="C50" s="40" t="s">
        <v>447</v>
      </c>
      <c r="D50" s="40" t="s">
        <v>170</v>
      </c>
      <c r="E50" s="40" t="s">
        <v>174</v>
      </c>
      <c r="F50" s="38">
        <v>48</v>
      </c>
      <c r="G50" s="39">
        <v>1658.48</v>
      </c>
      <c r="H50" s="39">
        <v>1024.6300000000001</v>
      </c>
      <c r="I50" s="38">
        <v>1740</v>
      </c>
      <c r="J50" s="38">
        <v>3255</v>
      </c>
      <c r="K50">
        <v>2.6110000000000001E-2</v>
      </c>
      <c r="L50">
        <v>2.6110000000000001E-2</v>
      </c>
    </row>
    <row r="51" spans="1:12" x14ac:dyDescent="0.25">
      <c r="A51" s="37" t="s">
        <v>277</v>
      </c>
      <c r="B51" s="41" t="s">
        <v>213</v>
      </c>
      <c r="C51" s="40" t="s">
        <v>447</v>
      </c>
      <c r="D51" s="40" t="s">
        <v>170</v>
      </c>
      <c r="E51" s="40" t="s">
        <v>174</v>
      </c>
      <c r="F51" s="38">
        <v>56</v>
      </c>
      <c r="G51" s="39">
        <v>3011.01</v>
      </c>
      <c r="H51" s="39">
        <v>994.78</v>
      </c>
      <c r="I51" s="38">
        <v>1645</v>
      </c>
      <c r="J51" s="38">
        <v>3325</v>
      </c>
      <c r="K51">
        <v>2.6110000000000001E-2</v>
      </c>
      <c r="L51">
        <v>2.6110000000000001E-2</v>
      </c>
    </row>
    <row r="52" spans="1:12" x14ac:dyDescent="0.25">
      <c r="A52" s="37" t="s">
        <v>285</v>
      </c>
      <c r="B52" s="41" t="s">
        <v>213</v>
      </c>
      <c r="C52" s="40" t="s">
        <v>447</v>
      </c>
      <c r="D52" s="40" t="s">
        <v>170</v>
      </c>
      <c r="E52" s="40" t="s">
        <v>174</v>
      </c>
      <c r="F52" s="38">
        <v>44</v>
      </c>
      <c r="G52" s="39">
        <v>4110.68</v>
      </c>
      <c r="H52" s="39">
        <v>4110.68</v>
      </c>
      <c r="I52" s="38">
        <v>2475</v>
      </c>
      <c r="J52" s="38">
        <v>5715</v>
      </c>
      <c r="K52">
        <v>2.6110000000000001E-2</v>
      </c>
      <c r="L52">
        <v>2.6110000000000001E-2</v>
      </c>
    </row>
    <row r="53" spans="1:12" x14ac:dyDescent="0.25">
      <c r="A53" s="37" t="s">
        <v>286</v>
      </c>
      <c r="B53" s="41" t="s">
        <v>213</v>
      </c>
      <c r="C53" s="40" t="s">
        <v>447</v>
      </c>
      <c r="D53" s="40" t="s">
        <v>170</v>
      </c>
      <c r="E53" s="40" t="s">
        <v>174</v>
      </c>
      <c r="F53" s="38">
        <v>1393</v>
      </c>
      <c r="G53" s="39">
        <v>69574.87</v>
      </c>
      <c r="H53" s="39">
        <v>46534.45</v>
      </c>
      <c r="I53" s="38">
        <v>43637</v>
      </c>
      <c r="J53" s="38">
        <v>103134</v>
      </c>
      <c r="K53">
        <v>2.6110000000000001E-2</v>
      </c>
      <c r="L53">
        <v>2.6110000000000001E-2</v>
      </c>
    </row>
    <row r="54" spans="1:12" x14ac:dyDescent="0.25">
      <c r="A54" s="37" t="s">
        <v>294</v>
      </c>
      <c r="B54" s="41" t="s">
        <v>213</v>
      </c>
      <c r="C54" s="40" t="s">
        <v>447</v>
      </c>
      <c r="D54" s="40" t="s">
        <v>170</v>
      </c>
      <c r="E54" s="40" t="s">
        <v>174</v>
      </c>
      <c r="F54" s="38">
        <v>1</v>
      </c>
      <c r="G54" s="39">
        <v>126</v>
      </c>
      <c r="H54" s="39">
        <v>0</v>
      </c>
      <c r="I54" s="38">
        <v>30</v>
      </c>
      <c r="J54" s="38">
        <v>60</v>
      </c>
      <c r="K54">
        <v>2.6110000000000001E-2</v>
      </c>
      <c r="L54">
        <v>2.6110000000000001E-2</v>
      </c>
    </row>
    <row r="55" spans="1:12" x14ac:dyDescent="0.25">
      <c r="A55" s="37" t="s">
        <v>300</v>
      </c>
      <c r="B55" s="41" t="s">
        <v>213</v>
      </c>
      <c r="C55" s="40" t="s">
        <v>447</v>
      </c>
      <c r="D55" s="40" t="s">
        <v>170</v>
      </c>
      <c r="E55" s="40" t="s">
        <v>174</v>
      </c>
      <c r="F55" s="38">
        <v>117</v>
      </c>
      <c r="G55" s="39">
        <v>12282.91</v>
      </c>
      <c r="H55" s="39">
        <v>9177.75</v>
      </c>
      <c r="I55" s="38">
        <v>4339</v>
      </c>
      <c r="J55" s="38">
        <v>8575</v>
      </c>
      <c r="K55">
        <v>2.6110000000000001E-2</v>
      </c>
      <c r="L55">
        <v>2.6110000000000001E-2</v>
      </c>
    </row>
    <row r="56" spans="1:12" x14ac:dyDescent="0.25">
      <c r="A56" s="37" t="s">
        <v>305</v>
      </c>
      <c r="B56" s="41" t="s">
        <v>213</v>
      </c>
      <c r="C56" s="40" t="s">
        <v>447</v>
      </c>
      <c r="D56" s="40" t="s">
        <v>170</v>
      </c>
      <c r="E56" s="40" t="s">
        <v>174</v>
      </c>
      <c r="F56" s="38">
        <v>2</v>
      </c>
      <c r="G56" s="39">
        <v>45.89</v>
      </c>
      <c r="H56" s="39">
        <v>45.89</v>
      </c>
      <c r="I56" s="38">
        <v>45</v>
      </c>
      <c r="J56" s="38">
        <v>360</v>
      </c>
      <c r="K56">
        <v>2.6110000000000001E-2</v>
      </c>
      <c r="L56">
        <v>2.6110000000000001E-2</v>
      </c>
    </row>
    <row r="57" spans="1:12" x14ac:dyDescent="0.25">
      <c r="A57" s="37" t="s">
        <v>306</v>
      </c>
      <c r="B57" s="41" t="s">
        <v>213</v>
      </c>
      <c r="C57" s="40" t="s">
        <v>447</v>
      </c>
      <c r="D57" s="40" t="s">
        <v>170</v>
      </c>
      <c r="E57" s="40" t="s">
        <v>174</v>
      </c>
      <c r="F57" s="38">
        <v>3341</v>
      </c>
      <c r="G57" s="39">
        <v>92879.69</v>
      </c>
      <c r="H57" s="39">
        <v>64656.42</v>
      </c>
      <c r="I57" s="38">
        <v>102883</v>
      </c>
      <c r="J57" s="38">
        <v>261811</v>
      </c>
      <c r="K57">
        <v>2.6110000000000001E-2</v>
      </c>
      <c r="L57">
        <v>2.6110000000000001E-2</v>
      </c>
    </row>
    <row r="58" spans="1:12" x14ac:dyDescent="0.25">
      <c r="A58" s="37" t="s">
        <v>312</v>
      </c>
      <c r="B58" s="41" t="s">
        <v>213</v>
      </c>
      <c r="C58" s="40" t="s">
        <v>447</v>
      </c>
      <c r="D58" s="40" t="s">
        <v>170</v>
      </c>
      <c r="E58" s="40" t="s">
        <v>174</v>
      </c>
      <c r="F58" s="38">
        <v>2</v>
      </c>
      <c r="G58" s="39">
        <v>552.34</v>
      </c>
      <c r="H58" s="39">
        <v>213.75</v>
      </c>
      <c r="I58" s="38">
        <v>180</v>
      </c>
      <c r="J58" s="38">
        <v>540</v>
      </c>
      <c r="K58">
        <v>2.6110000000000001E-2</v>
      </c>
      <c r="L58">
        <v>2.6110000000000001E-2</v>
      </c>
    </row>
    <row r="59" spans="1:12" x14ac:dyDescent="0.25">
      <c r="A59" s="37" t="s">
        <v>313</v>
      </c>
      <c r="B59" s="41" t="s">
        <v>213</v>
      </c>
      <c r="C59" s="40" t="s">
        <v>447</v>
      </c>
      <c r="D59" s="40" t="s">
        <v>170</v>
      </c>
      <c r="E59" s="40" t="s">
        <v>174</v>
      </c>
      <c r="F59" s="38">
        <v>213</v>
      </c>
      <c r="G59" s="39">
        <v>28294.14</v>
      </c>
      <c r="H59" s="39">
        <v>16662.22</v>
      </c>
      <c r="I59" s="38">
        <v>14265</v>
      </c>
      <c r="J59" s="38">
        <v>46511</v>
      </c>
      <c r="K59">
        <v>2.6110000000000001E-2</v>
      </c>
      <c r="L59">
        <v>2.6110000000000001E-2</v>
      </c>
    </row>
    <row r="60" spans="1:12" x14ac:dyDescent="0.25">
      <c r="A60" s="37" t="s">
        <v>314</v>
      </c>
      <c r="B60" s="41" t="s">
        <v>213</v>
      </c>
      <c r="C60" s="40" t="s">
        <v>447</v>
      </c>
      <c r="D60" s="40" t="s">
        <v>170</v>
      </c>
      <c r="E60" s="40" t="s">
        <v>174</v>
      </c>
      <c r="F60" s="38">
        <v>54</v>
      </c>
      <c r="G60" s="39">
        <v>1223.4100000000001</v>
      </c>
      <c r="H60" s="39">
        <v>528.11</v>
      </c>
      <c r="I60" s="38">
        <v>1569</v>
      </c>
      <c r="J60" s="38">
        <v>3372</v>
      </c>
      <c r="K60">
        <v>2.6110000000000001E-2</v>
      </c>
      <c r="L60">
        <v>2.6110000000000001E-2</v>
      </c>
    </row>
    <row r="61" spans="1:12" x14ac:dyDescent="0.25">
      <c r="A61" s="37" t="s">
        <v>323</v>
      </c>
      <c r="B61" s="41" t="s">
        <v>213</v>
      </c>
      <c r="C61" s="40" t="s">
        <v>447</v>
      </c>
      <c r="D61" s="40" t="s">
        <v>170</v>
      </c>
      <c r="E61" s="40" t="s">
        <v>174</v>
      </c>
      <c r="F61" s="38">
        <v>2975</v>
      </c>
      <c r="G61" s="39">
        <v>83454.080000000002</v>
      </c>
      <c r="H61" s="39">
        <v>50404.54</v>
      </c>
      <c r="I61" s="38">
        <v>90335</v>
      </c>
      <c r="J61" s="38">
        <v>241477</v>
      </c>
      <c r="K61">
        <v>2.6110000000000001E-2</v>
      </c>
      <c r="L61">
        <v>2.6110000000000001E-2</v>
      </c>
    </row>
    <row r="62" spans="1:12" x14ac:dyDescent="0.25">
      <c r="A62" s="37" t="s">
        <v>324</v>
      </c>
      <c r="B62" s="41" t="s">
        <v>213</v>
      </c>
      <c r="C62" s="40" t="s">
        <v>447</v>
      </c>
      <c r="D62" s="40" t="s">
        <v>170</v>
      </c>
      <c r="E62" s="40" t="s">
        <v>174</v>
      </c>
      <c r="F62" s="38">
        <v>489</v>
      </c>
      <c r="G62" s="39">
        <v>47960.1</v>
      </c>
      <c r="H62" s="39">
        <v>11492.3</v>
      </c>
      <c r="I62" s="38">
        <v>21060</v>
      </c>
      <c r="J62" s="38">
        <v>34158</v>
      </c>
      <c r="K62">
        <v>2.6110000000000001E-2</v>
      </c>
      <c r="L62">
        <v>2.6110000000000001E-2</v>
      </c>
    </row>
    <row r="63" spans="1:12" x14ac:dyDescent="0.25">
      <c r="A63" s="37" t="s">
        <v>325</v>
      </c>
      <c r="B63" s="56" t="s">
        <v>213</v>
      </c>
      <c r="C63" s="40" t="s">
        <v>447</v>
      </c>
      <c r="D63" s="40" t="s">
        <v>170</v>
      </c>
      <c r="E63" s="40" t="s">
        <v>174</v>
      </c>
      <c r="F63" s="38">
        <v>2240</v>
      </c>
      <c r="G63" s="39">
        <v>123049.62</v>
      </c>
      <c r="H63" s="39">
        <v>54734.3</v>
      </c>
      <c r="I63" s="38">
        <v>70290</v>
      </c>
      <c r="J63" s="38">
        <v>168143</v>
      </c>
      <c r="K63">
        <v>2.6110000000000001E-2</v>
      </c>
      <c r="L63">
        <v>2.6110000000000001E-2</v>
      </c>
    </row>
    <row r="64" spans="1:12" x14ac:dyDescent="0.25">
      <c r="A64" s="37" t="s">
        <v>333</v>
      </c>
      <c r="B64" s="56" t="s">
        <v>213</v>
      </c>
      <c r="C64" s="40" t="s">
        <v>447</v>
      </c>
      <c r="D64" s="40" t="s">
        <v>170</v>
      </c>
      <c r="E64" s="40" t="s">
        <v>174</v>
      </c>
      <c r="F64" s="38">
        <v>1</v>
      </c>
      <c r="G64" s="39">
        <v>68.989999999999995</v>
      </c>
      <c r="H64" s="39">
        <v>11.41</v>
      </c>
      <c r="I64" s="38">
        <v>30</v>
      </c>
      <c r="J64" s="38">
        <v>30</v>
      </c>
      <c r="K64">
        <v>2.6110000000000001E-2</v>
      </c>
      <c r="L64">
        <v>2.6110000000000001E-2</v>
      </c>
    </row>
    <row r="65" spans="1:12" x14ac:dyDescent="0.25">
      <c r="A65" s="37" t="s">
        <v>338</v>
      </c>
      <c r="B65" s="41" t="s">
        <v>213</v>
      </c>
      <c r="C65" s="40" t="s">
        <v>447</v>
      </c>
      <c r="D65" s="40" t="s">
        <v>170</v>
      </c>
      <c r="E65" s="40" t="s">
        <v>174</v>
      </c>
      <c r="F65" s="38">
        <v>2</v>
      </c>
      <c r="G65" s="39">
        <v>573.13</v>
      </c>
      <c r="H65" s="39">
        <v>0</v>
      </c>
      <c r="I65" s="38">
        <v>90</v>
      </c>
      <c r="J65" s="38">
        <v>360</v>
      </c>
      <c r="K65">
        <v>2.6110000000000001E-2</v>
      </c>
      <c r="L65">
        <v>2.6110000000000001E-2</v>
      </c>
    </row>
    <row r="66" spans="1:12" x14ac:dyDescent="0.25">
      <c r="A66" s="37" t="s">
        <v>340</v>
      </c>
      <c r="B66" s="41" t="s">
        <v>213</v>
      </c>
      <c r="C66" s="40" t="s">
        <v>447</v>
      </c>
      <c r="D66" s="40" t="s">
        <v>170</v>
      </c>
      <c r="E66" s="40" t="s">
        <v>174</v>
      </c>
      <c r="F66" s="38">
        <v>5</v>
      </c>
      <c r="G66" s="39">
        <v>239.45</v>
      </c>
      <c r="H66" s="39">
        <v>95.69</v>
      </c>
      <c r="I66" s="38">
        <v>150</v>
      </c>
      <c r="J66" s="38">
        <v>270</v>
      </c>
      <c r="K66">
        <v>2.6110000000000001E-2</v>
      </c>
      <c r="L66">
        <v>2.6110000000000001E-2</v>
      </c>
    </row>
    <row r="67" spans="1:12" x14ac:dyDescent="0.25">
      <c r="A67" s="37" t="s">
        <v>341</v>
      </c>
      <c r="B67" s="41" t="s">
        <v>213</v>
      </c>
      <c r="C67" s="40" t="s">
        <v>447</v>
      </c>
      <c r="D67" s="40" t="s">
        <v>170</v>
      </c>
      <c r="E67" s="40" t="s">
        <v>174</v>
      </c>
      <c r="F67" s="38">
        <v>25</v>
      </c>
      <c r="G67" s="39">
        <v>1212.0999999999999</v>
      </c>
      <c r="H67" s="39">
        <v>504.83</v>
      </c>
      <c r="I67" s="38">
        <v>663</v>
      </c>
      <c r="J67" s="38">
        <v>1466</v>
      </c>
      <c r="K67">
        <v>2.6110000000000001E-2</v>
      </c>
      <c r="L67">
        <v>2.6110000000000001E-2</v>
      </c>
    </row>
    <row r="68" spans="1:12" x14ac:dyDescent="0.25">
      <c r="A68" s="37" t="s">
        <v>342</v>
      </c>
      <c r="B68" s="41" t="s">
        <v>213</v>
      </c>
      <c r="C68" s="40" t="s">
        <v>447</v>
      </c>
      <c r="D68" s="40" t="s">
        <v>170</v>
      </c>
      <c r="E68" s="40" t="s">
        <v>174</v>
      </c>
      <c r="F68" s="38">
        <v>49</v>
      </c>
      <c r="G68" s="39">
        <v>5686.91</v>
      </c>
      <c r="H68" s="39">
        <v>975.07</v>
      </c>
      <c r="I68" s="38">
        <v>1438</v>
      </c>
      <c r="J68" s="38">
        <v>3414</v>
      </c>
      <c r="K68">
        <v>2.6110000000000001E-2</v>
      </c>
      <c r="L68">
        <v>2.6110000000000001E-2</v>
      </c>
    </row>
    <row r="69" spans="1:12" x14ac:dyDescent="0.25">
      <c r="A69" s="37" t="s">
        <v>351</v>
      </c>
      <c r="B69" s="41" t="s">
        <v>213</v>
      </c>
      <c r="C69" s="40" t="s">
        <v>447</v>
      </c>
      <c r="D69" s="40" t="s">
        <v>170</v>
      </c>
      <c r="E69" s="40" t="s">
        <v>174</v>
      </c>
      <c r="F69" s="38">
        <v>12</v>
      </c>
      <c r="G69" s="39">
        <v>1406.5</v>
      </c>
      <c r="H69" s="39">
        <v>191.27</v>
      </c>
      <c r="I69" s="38">
        <v>480</v>
      </c>
      <c r="J69" s="38">
        <v>1380</v>
      </c>
      <c r="K69">
        <v>2.6110000000000001E-2</v>
      </c>
      <c r="L69">
        <v>2.6110000000000001E-2</v>
      </c>
    </row>
    <row r="70" spans="1:12" x14ac:dyDescent="0.25">
      <c r="A70" s="37" t="s">
        <v>352</v>
      </c>
      <c r="B70" s="41" t="s">
        <v>213</v>
      </c>
      <c r="C70" s="40" t="s">
        <v>447</v>
      </c>
      <c r="D70" s="40" t="s">
        <v>170</v>
      </c>
      <c r="E70" s="40" t="s">
        <v>174</v>
      </c>
      <c r="F70" s="38">
        <v>7922</v>
      </c>
      <c r="G70" s="39">
        <v>233916.99</v>
      </c>
      <c r="H70" s="39">
        <v>137653.85</v>
      </c>
      <c r="I70" s="38">
        <v>246450</v>
      </c>
      <c r="J70" s="38">
        <v>616676</v>
      </c>
      <c r="K70">
        <v>2.6110000000000001E-2</v>
      </c>
      <c r="L70">
        <v>2.6110000000000001E-2</v>
      </c>
    </row>
    <row r="71" spans="1:12" x14ac:dyDescent="0.25">
      <c r="A71" s="37" t="s">
        <v>353</v>
      </c>
      <c r="B71" s="41" t="s">
        <v>213</v>
      </c>
      <c r="C71" s="40" t="s">
        <v>447</v>
      </c>
      <c r="D71" s="40" t="s">
        <v>170</v>
      </c>
      <c r="E71" s="40" t="s">
        <v>174</v>
      </c>
      <c r="F71" s="38">
        <v>509</v>
      </c>
      <c r="G71" s="39">
        <v>23491.18</v>
      </c>
      <c r="H71" s="39">
        <v>7378.99</v>
      </c>
      <c r="I71" s="38">
        <v>15647</v>
      </c>
      <c r="J71" s="38">
        <v>39737</v>
      </c>
      <c r="K71">
        <v>2.6110000000000001E-2</v>
      </c>
      <c r="L71">
        <v>2.6110000000000001E-2</v>
      </c>
    </row>
    <row r="72" spans="1:12" x14ac:dyDescent="0.25">
      <c r="A72" s="37" t="s">
        <v>360</v>
      </c>
      <c r="B72" s="41" t="s">
        <v>213</v>
      </c>
      <c r="C72" s="40" t="s">
        <v>447</v>
      </c>
      <c r="D72" s="40" t="s">
        <v>170</v>
      </c>
      <c r="E72" s="40" t="s">
        <v>174</v>
      </c>
      <c r="F72" s="38">
        <v>1440</v>
      </c>
      <c r="G72" s="39">
        <v>22335.72</v>
      </c>
      <c r="H72" s="39">
        <v>15288.48</v>
      </c>
      <c r="I72" s="38">
        <v>57116</v>
      </c>
      <c r="J72" s="38">
        <v>135427</v>
      </c>
      <c r="K72">
        <v>2.6110000000000001E-2</v>
      </c>
      <c r="L72">
        <v>2.6110000000000001E-2</v>
      </c>
    </row>
    <row r="73" spans="1:12" x14ac:dyDescent="0.25">
      <c r="A73" s="37" t="s">
        <v>361</v>
      </c>
      <c r="B73" s="41" t="s">
        <v>213</v>
      </c>
      <c r="C73" s="40" t="s">
        <v>447</v>
      </c>
      <c r="D73" s="40" t="s">
        <v>170</v>
      </c>
      <c r="E73" s="40" t="s">
        <v>174</v>
      </c>
      <c r="F73" s="38">
        <v>1</v>
      </c>
      <c r="G73" s="39">
        <v>4.67</v>
      </c>
      <c r="H73" s="39">
        <v>4.67</v>
      </c>
      <c r="I73" s="38">
        <v>30</v>
      </c>
      <c r="J73" s="38">
        <v>60</v>
      </c>
      <c r="K73">
        <v>2.6110000000000001E-2</v>
      </c>
      <c r="L73">
        <v>2.6110000000000001E-2</v>
      </c>
    </row>
    <row r="74" spans="1:12" x14ac:dyDescent="0.25">
      <c r="A74" s="37" t="s">
        <v>362</v>
      </c>
      <c r="B74" s="41" t="s">
        <v>213</v>
      </c>
      <c r="C74" s="40" t="s">
        <v>447</v>
      </c>
      <c r="D74" s="40" t="s">
        <v>170</v>
      </c>
      <c r="E74" s="40" t="s">
        <v>174</v>
      </c>
      <c r="F74" s="38">
        <v>383</v>
      </c>
      <c r="G74" s="39">
        <v>6268.27</v>
      </c>
      <c r="H74" s="39">
        <v>4277.66</v>
      </c>
      <c r="I74" s="38">
        <v>13907</v>
      </c>
      <c r="J74" s="38">
        <v>32320</v>
      </c>
      <c r="K74">
        <v>2.6110000000000001E-2</v>
      </c>
      <c r="L74">
        <v>2.6110000000000001E-2</v>
      </c>
    </row>
    <row r="75" spans="1:12" x14ac:dyDescent="0.25">
      <c r="A75" s="37" t="s">
        <v>372</v>
      </c>
      <c r="B75" s="41" t="s">
        <v>213</v>
      </c>
      <c r="C75" s="40" t="s">
        <v>447</v>
      </c>
      <c r="D75" s="40" t="s">
        <v>170</v>
      </c>
      <c r="E75" s="40" t="s">
        <v>174</v>
      </c>
      <c r="F75" s="38">
        <v>21</v>
      </c>
      <c r="G75" s="39">
        <v>780.16</v>
      </c>
      <c r="H75" s="39">
        <v>442.63</v>
      </c>
      <c r="I75" s="38">
        <v>666</v>
      </c>
      <c r="J75" s="38">
        <v>1833</v>
      </c>
      <c r="K75">
        <v>2.6110000000000001E-2</v>
      </c>
      <c r="L75">
        <v>2.6110000000000001E-2</v>
      </c>
    </row>
    <row r="76" spans="1:12" x14ac:dyDescent="0.25">
      <c r="A76" s="37" t="s">
        <v>373</v>
      </c>
      <c r="B76" s="41" t="s">
        <v>213</v>
      </c>
      <c r="C76" s="40" t="s">
        <v>447</v>
      </c>
      <c r="D76" s="40" t="s">
        <v>170</v>
      </c>
      <c r="E76" s="40" t="s">
        <v>174</v>
      </c>
      <c r="F76" s="38">
        <v>1667</v>
      </c>
      <c r="G76" s="39">
        <v>88711.14</v>
      </c>
      <c r="H76" s="39">
        <v>18310.919999999998</v>
      </c>
      <c r="I76" s="38">
        <v>63792</v>
      </c>
      <c r="J76" s="38">
        <v>116696</v>
      </c>
      <c r="K76">
        <v>2.6110000000000001E-2</v>
      </c>
      <c r="L76">
        <v>2.6110000000000001E-2</v>
      </c>
    </row>
    <row r="77" spans="1:12" x14ac:dyDescent="0.25">
      <c r="A77" s="37" t="s">
        <v>374</v>
      </c>
      <c r="B77" s="41" t="s">
        <v>213</v>
      </c>
      <c r="C77" s="40" t="s">
        <v>447</v>
      </c>
      <c r="D77" s="40" t="s">
        <v>170</v>
      </c>
      <c r="E77" s="40" t="s">
        <v>174</v>
      </c>
      <c r="F77" s="38">
        <v>838</v>
      </c>
      <c r="G77" s="39">
        <v>83532.06</v>
      </c>
      <c r="H77" s="39">
        <v>6941.72</v>
      </c>
      <c r="I77" s="38">
        <v>25628</v>
      </c>
      <c r="J77" s="38">
        <v>60353</v>
      </c>
      <c r="K77">
        <v>2.6110000000000001E-2</v>
      </c>
      <c r="L77">
        <v>2.6110000000000001E-2</v>
      </c>
    </row>
    <row r="78" spans="1:12" x14ac:dyDescent="0.25">
      <c r="A78" s="37" t="s">
        <v>397</v>
      </c>
      <c r="B78" s="41" t="s">
        <v>213</v>
      </c>
      <c r="C78" s="40" t="s">
        <v>447</v>
      </c>
      <c r="D78" s="40" t="s">
        <v>170</v>
      </c>
      <c r="E78" s="40" t="s">
        <v>174</v>
      </c>
      <c r="F78" s="38">
        <v>50</v>
      </c>
      <c r="G78" s="39">
        <v>1690.41</v>
      </c>
      <c r="H78" s="39">
        <v>629.49</v>
      </c>
      <c r="I78" s="38">
        <v>1744</v>
      </c>
      <c r="J78" s="38">
        <v>5202</v>
      </c>
      <c r="K78">
        <v>2.6110000000000001E-2</v>
      </c>
      <c r="L78">
        <v>2.6110000000000001E-2</v>
      </c>
    </row>
    <row r="79" spans="1:12" x14ac:dyDescent="0.25">
      <c r="A79" s="37" t="s">
        <v>399</v>
      </c>
      <c r="B79" s="41" t="s">
        <v>213</v>
      </c>
      <c r="C79" s="40" t="s">
        <v>447</v>
      </c>
      <c r="D79" s="40" t="s">
        <v>170</v>
      </c>
      <c r="E79" s="40" t="s">
        <v>174</v>
      </c>
      <c r="F79" s="38">
        <v>51</v>
      </c>
      <c r="G79" s="39">
        <v>5024.62</v>
      </c>
      <c r="H79" s="39">
        <v>242.81</v>
      </c>
      <c r="I79" s="38">
        <v>2310</v>
      </c>
      <c r="J79" s="38">
        <v>3810</v>
      </c>
      <c r="K79">
        <v>2.6110000000000001E-2</v>
      </c>
      <c r="L79">
        <v>2.6110000000000001E-2</v>
      </c>
    </row>
    <row r="80" spans="1:12" x14ac:dyDescent="0.25">
      <c r="A80" s="37" t="s">
        <v>403</v>
      </c>
      <c r="B80" s="41" t="s">
        <v>213</v>
      </c>
      <c r="C80" s="40" t="s">
        <v>447</v>
      </c>
      <c r="D80" s="40" t="s">
        <v>170</v>
      </c>
      <c r="E80" s="40" t="s">
        <v>174</v>
      </c>
      <c r="F80" s="38">
        <v>59</v>
      </c>
      <c r="G80" s="39">
        <v>2003.6</v>
      </c>
      <c r="H80" s="39">
        <v>1339.37</v>
      </c>
      <c r="I80" s="38">
        <v>1920</v>
      </c>
      <c r="J80" s="38">
        <v>5250</v>
      </c>
      <c r="K80">
        <v>2.6110000000000001E-2</v>
      </c>
      <c r="L80">
        <v>2.6110000000000001E-2</v>
      </c>
    </row>
    <row r="81" spans="1:12" x14ac:dyDescent="0.25">
      <c r="A81" s="37" t="s">
        <v>407</v>
      </c>
      <c r="B81" s="41" t="s">
        <v>213</v>
      </c>
      <c r="C81" s="40" t="s">
        <v>447</v>
      </c>
      <c r="D81" s="40" t="s">
        <v>170</v>
      </c>
      <c r="E81" s="40" t="s">
        <v>174</v>
      </c>
      <c r="F81" s="38">
        <v>3</v>
      </c>
      <c r="G81" s="39">
        <v>96.85</v>
      </c>
      <c r="H81" s="39">
        <v>43.35</v>
      </c>
      <c r="I81" s="38">
        <v>90</v>
      </c>
      <c r="J81" s="38">
        <v>150</v>
      </c>
      <c r="K81">
        <v>2.6110000000000001E-2</v>
      </c>
      <c r="L81">
        <v>2.6110000000000001E-2</v>
      </c>
    </row>
    <row r="82" spans="1:12" x14ac:dyDescent="0.25">
      <c r="A82" s="37" t="s">
        <v>413</v>
      </c>
      <c r="B82" s="41" t="s">
        <v>213</v>
      </c>
      <c r="C82" s="40" t="s">
        <v>447</v>
      </c>
      <c r="D82" s="40" t="s">
        <v>170</v>
      </c>
      <c r="E82" s="40" t="s">
        <v>174</v>
      </c>
      <c r="F82" s="38">
        <v>12</v>
      </c>
      <c r="G82" s="39">
        <v>346.44</v>
      </c>
      <c r="H82" s="39">
        <v>257.79000000000002</v>
      </c>
      <c r="I82" s="38">
        <v>419</v>
      </c>
      <c r="J82" s="38">
        <v>840</v>
      </c>
      <c r="K82">
        <v>2.6110000000000001E-2</v>
      </c>
      <c r="L82">
        <v>2.6110000000000001E-2</v>
      </c>
    </row>
    <row r="83" spans="1:12" x14ac:dyDescent="0.25">
      <c r="A83" s="37" t="s">
        <v>414</v>
      </c>
      <c r="B83" s="41" t="s">
        <v>213</v>
      </c>
      <c r="C83" s="40" t="s">
        <v>447</v>
      </c>
      <c r="D83" s="40" t="s">
        <v>170</v>
      </c>
      <c r="E83" s="40" t="s">
        <v>174</v>
      </c>
      <c r="F83" s="38">
        <v>8</v>
      </c>
      <c r="G83" s="39">
        <v>346.05</v>
      </c>
      <c r="H83" s="39">
        <v>142.69</v>
      </c>
      <c r="I83" s="38">
        <v>255</v>
      </c>
      <c r="J83" s="38">
        <v>675</v>
      </c>
      <c r="K83">
        <v>2.6110000000000001E-2</v>
      </c>
      <c r="L83">
        <v>2.6110000000000001E-2</v>
      </c>
    </row>
    <row r="84" spans="1:12" x14ac:dyDescent="0.25">
      <c r="A84" s="37" t="s">
        <v>420</v>
      </c>
      <c r="B84" s="41" t="s">
        <v>213</v>
      </c>
      <c r="C84" s="40" t="s">
        <v>447</v>
      </c>
      <c r="D84" s="40" t="s">
        <v>170</v>
      </c>
      <c r="E84" s="40" t="s">
        <v>174</v>
      </c>
      <c r="F84" s="38">
        <v>1025</v>
      </c>
      <c r="G84" s="39">
        <v>40227.519999999997</v>
      </c>
      <c r="H84" s="39">
        <v>13959.23</v>
      </c>
      <c r="I84" s="38">
        <v>34010</v>
      </c>
      <c r="J84" s="38">
        <v>83663</v>
      </c>
      <c r="K84">
        <v>2.6110000000000001E-2</v>
      </c>
      <c r="L84">
        <v>2.6110000000000001E-2</v>
      </c>
    </row>
    <row r="85" spans="1:12" x14ac:dyDescent="0.25">
      <c r="A85" s="37" t="s">
        <v>423</v>
      </c>
      <c r="B85" s="41" t="s">
        <v>213</v>
      </c>
      <c r="C85" s="40" t="s">
        <v>447</v>
      </c>
      <c r="D85" s="40" t="s">
        <v>170</v>
      </c>
      <c r="E85" s="40" t="s">
        <v>174</v>
      </c>
      <c r="F85" s="38">
        <v>4</v>
      </c>
      <c r="G85" s="39">
        <v>83.35</v>
      </c>
      <c r="H85" s="39">
        <v>83.35</v>
      </c>
      <c r="I85" s="38">
        <v>72</v>
      </c>
      <c r="J85" s="38">
        <v>216</v>
      </c>
      <c r="K85">
        <v>2.6110000000000001E-2</v>
      </c>
      <c r="L85">
        <v>2.6110000000000001E-2</v>
      </c>
    </row>
    <row r="86" spans="1:12" x14ac:dyDescent="0.25">
      <c r="A86" s="37" t="s">
        <v>424</v>
      </c>
      <c r="B86" s="41" t="s">
        <v>213</v>
      </c>
      <c r="C86" s="40" t="s">
        <v>447</v>
      </c>
      <c r="D86" s="40" t="s">
        <v>170</v>
      </c>
      <c r="E86" s="40" t="s">
        <v>174</v>
      </c>
      <c r="F86" s="38">
        <v>7</v>
      </c>
      <c r="G86" s="39">
        <v>796.06</v>
      </c>
      <c r="H86" s="39">
        <v>234.98</v>
      </c>
      <c r="I86" s="38">
        <v>210</v>
      </c>
      <c r="J86" s="38">
        <v>540</v>
      </c>
      <c r="K86">
        <v>2.6110000000000001E-2</v>
      </c>
      <c r="L86">
        <v>2.6110000000000001E-2</v>
      </c>
    </row>
    <row r="87" spans="1:12" x14ac:dyDescent="0.25">
      <c r="A87" s="37" t="s">
        <v>427</v>
      </c>
      <c r="B87" s="41" t="s">
        <v>213</v>
      </c>
      <c r="C87" s="40" t="s">
        <v>447</v>
      </c>
      <c r="D87" s="40" t="s">
        <v>170</v>
      </c>
      <c r="E87" s="40" t="s">
        <v>174</v>
      </c>
      <c r="F87" s="38">
        <v>20</v>
      </c>
      <c r="G87" s="39">
        <v>3334.22</v>
      </c>
      <c r="H87" s="39">
        <v>0</v>
      </c>
      <c r="I87" s="38">
        <v>795</v>
      </c>
      <c r="J87" s="38">
        <v>1245</v>
      </c>
      <c r="K87">
        <v>2.6110000000000001E-2</v>
      </c>
      <c r="L87">
        <v>2.6110000000000001E-2</v>
      </c>
    </row>
    <row r="88" spans="1:12" x14ac:dyDescent="0.25">
      <c r="A88" s="37" t="s">
        <v>431</v>
      </c>
      <c r="B88" s="41" t="s">
        <v>213</v>
      </c>
      <c r="C88" s="40" t="s">
        <v>447</v>
      </c>
      <c r="D88" s="40" t="s">
        <v>170</v>
      </c>
      <c r="E88" s="40" t="s">
        <v>174</v>
      </c>
      <c r="F88" s="38">
        <v>3</v>
      </c>
      <c r="G88" s="39">
        <v>20.2</v>
      </c>
      <c r="H88" s="39">
        <v>15.78</v>
      </c>
      <c r="I88" s="38">
        <v>120</v>
      </c>
      <c r="J88" s="38">
        <v>450</v>
      </c>
      <c r="K88">
        <v>2.2720000000000001E-2</v>
      </c>
      <c r="L88">
        <v>2.2720000000000001E-2</v>
      </c>
    </row>
    <row r="89" spans="1:12" x14ac:dyDescent="0.25">
      <c r="A89" s="37" t="s">
        <v>432</v>
      </c>
      <c r="B89" s="41" t="s">
        <v>213</v>
      </c>
      <c r="C89" s="40" t="s">
        <v>447</v>
      </c>
      <c r="D89" s="40" t="s">
        <v>170</v>
      </c>
      <c r="E89" s="40" t="s">
        <v>174</v>
      </c>
      <c r="F89" s="38">
        <v>97</v>
      </c>
      <c r="G89" s="39">
        <v>11330.93</v>
      </c>
      <c r="H89" s="39">
        <v>2724.82</v>
      </c>
      <c r="I89" s="38">
        <v>3340</v>
      </c>
      <c r="J89" s="38">
        <v>7809</v>
      </c>
      <c r="K89">
        <v>2.2069999999999999E-2</v>
      </c>
      <c r="L89">
        <v>2.2069999999999999E-2</v>
      </c>
    </row>
    <row r="90" spans="1:12" x14ac:dyDescent="0.25">
      <c r="A90" s="37" t="s">
        <v>433</v>
      </c>
      <c r="B90" s="56" t="s">
        <v>213</v>
      </c>
      <c r="C90" s="40" t="s">
        <v>447</v>
      </c>
      <c r="D90" s="40" t="s">
        <v>170</v>
      </c>
      <c r="E90" s="40" t="s">
        <v>174</v>
      </c>
      <c r="F90" s="38">
        <v>10</v>
      </c>
      <c r="G90" s="39">
        <v>88.08</v>
      </c>
      <c r="H90" s="39">
        <v>51.38</v>
      </c>
      <c r="I90" s="38">
        <v>280</v>
      </c>
      <c r="J90" s="38">
        <v>330</v>
      </c>
      <c r="K90">
        <v>2.6110000000000001E-2</v>
      </c>
      <c r="L90">
        <v>2.6110000000000001E-2</v>
      </c>
    </row>
    <row r="91" spans="1:12" x14ac:dyDescent="0.25">
      <c r="A91" s="37" t="s">
        <v>434</v>
      </c>
      <c r="B91" s="56" t="s">
        <v>213</v>
      </c>
      <c r="C91" s="40" t="s">
        <v>447</v>
      </c>
      <c r="D91" s="40" t="s">
        <v>170</v>
      </c>
      <c r="E91" s="40" t="s">
        <v>174</v>
      </c>
      <c r="F91" s="38">
        <v>10</v>
      </c>
      <c r="G91" s="39">
        <v>36.93</v>
      </c>
      <c r="H91" s="39">
        <v>29.9</v>
      </c>
      <c r="I91" s="38">
        <v>290</v>
      </c>
      <c r="J91" s="38">
        <v>660</v>
      </c>
      <c r="K91">
        <v>2.5829999999999999E-2</v>
      </c>
      <c r="L91">
        <v>2.5829999999999999E-2</v>
      </c>
    </row>
    <row r="92" spans="1:12" x14ac:dyDescent="0.25">
      <c r="A92" s="37" t="s">
        <v>435</v>
      </c>
      <c r="B92" s="56" t="s">
        <v>213</v>
      </c>
      <c r="C92" s="40" t="s">
        <v>447</v>
      </c>
      <c r="D92" s="40" t="s">
        <v>170</v>
      </c>
      <c r="E92" s="40" t="s">
        <v>174</v>
      </c>
      <c r="F92" s="38">
        <v>11</v>
      </c>
      <c r="G92" s="39">
        <v>137.38999999999999</v>
      </c>
      <c r="H92" s="39">
        <v>62.61</v>
      </c>
      <c r="I92" s="38">
        <v>307</v>
      </c>
      <c r="J92" s="38">
        <v>930</v>
      </c>
      <c r="K92">
        <v>2.4660000000000001E-2</v>
      </c>
      <c r="L92">
        <v>2.4660000000000001E-2</v>
      </c>
    </row>
    <row r="93" spans="1:12" x14ac:dyDescent="0.25">
      <c r="A93" s="37" t="s">
        <v>439</v>
      </c>
      <c r="B93" s="56" t="s">
        <v>213</v>
      </c>
      <c r="C93" s="40" t="s">
        <v>447</v>
      </c>
      <c r="D93" s="40" t="s">
        <v>170</v>
      </c>
      <c r="E93" s="40" t="s">
        <v>174</v>
      </c>
      <c r="F93" s="38">
        <v>1</v>
      </c>
      <c r="G93" s="39">
        <v>4.9000000000000004</v>
      </c>
      <c r="H93" s="39">
        <v>4.9000000000000004</v>
      </c>
      <c r="I93" s="38">
        <v>30</v>
      </c>
      <c r="J93" s="38">
        <v>60</v>
      </c>
      <c r="K93">
        <v>2.6110000000000001E-2</v>
      </c>
      <c r="L93">
        <v>2.6110000000000001E-2</v>
      </c>
    </row>
    <row r="94" spans="1:12" x14ac:dyDescent="0.25">
      <c r="A94" s="37" t="s">
        <v>243</v>
      </c>
      <c r="B94" s="56" t="s">
        <v>213</v>
      </c>
      <c r="C94" s="40" t="s">
        <v>214</v>
      </c>
      <c r="D94" s="40" t="s">
        <v>170</v>
      </c>
      <c r="E94" s="40" t="s">
        <v>174</v>
      </c>
      <c r="F94" s="38">
        <v>45</v>
      </c>
      <c r="G94" s="39">
        <v>46842.01</v>
      </c>
      <c r="H94" s="39">
        <v>44750.45</v>
      </c>
      <c r="I94" s="38">
        <v>1780</v>
      </c>
      <c r="J94" s="38">
        <v>6930</v>
      </c>
      <c r="K94">
        <v>2.6110000000000001E-2</v>
      </c>
      <c r="L94">
        <v>7.3865299999999996</v>
      </c>
    </row>
    <row r="95" spans="1:12" x14ac:dyDescent="0.25">
      <c r="A95" s="37" t="s">
        <v>261</v>
      </c>
      <c r="B95" s="41" t="s">
        <v>213</v>
      </c>
      <c r="C95" s="40" t="s">
        <v>447</v>
      </c>
      <c r="D95" s="40" t="s">
        <v>170</v>
      </c>
      <c r="E95" s="40" t="s">
        <v>446</v>
      </c>
      <c r="F95" s="38">
        <v>195</v>
      </c>
      <c r="G95" s="39">
        <v>10453.32</v>
      </c>
      <c r="H95" s="39">
        <v>5630.82</v>
      </c>
      <c r="I95" s="38">
        <v>6146</v>
      </c>
      <c r="J95" s="38">
        <v>18252</v>
      </c>
      <c r="K95">
        <v>3.5839999999999997E-2</v>
      </c>
      <c r="L95">
        <v>3.5839999999999997E-2</v>
      </c>
    </row>
    <row r="96" spans="1:12" x14ac:dyDescent="0.25">
      <c r="A96" s="37" t="s">
        <v>262</v>
      </c>
      <c r="B96" s="56" t="s">
        <v>213</v>
      </c>
      <c r="C96" s="40" t="s">
        <v>447</v>
      </c>
      <c r="D96" s="40" t="s">
        <v>170</v>
      </c>
      <c r="E96" s="40" t="s">
        <v>446</v>
      </c>
      <c r="F96" s="38">
        <v>4</v>
      </c>
      <c r="G96" s="39">
        <v>73.08</v>
      </c>
      <c r="H96" s="39">
        <v>73.08</v>
      </c>
      <c r="I96" s="38">
        <v>120</v>
      </c>
      <c r="J96" s="38">
        <v>660</v>
      </c>
      <c r="K96">
        <v>3.5839999999999997E-2</v>
      </c>
      <c r="L96">
        <v>3.5839999999999997E-2</v>
      </c>
    </row>
    <row r="97" spans="1:12" x14ac:dyDescent="0.25">
      <c r="A97" s="37" t="s">
        <v>263</v>
      </c>
      <c r="B97" s="56" t="s">
        <v>213</v>
      </c>
      <c r="C97" s="40" t="s">
        <v>447</v>
      </c>
      <c r="D97" s="40" t="s">
        <v>170</v>
      </c>
      <c r="E97" s="40" t="s">
        <v>446</v>
      </c>
      <c r="F97" s="38">
        <v>31</v>
      </c>
      <c r="G97" s="39">
        <v>7021.63</v>
      </c>
      <c r="H97" s="39">
        <v>1030.17</v>
      </c>
      <c r="I97" s="38">
        <v>990</v>
      </c>
      <c r="J97" s="38">
        <v>2400</v>
      </c>
      <c r="K97">
        <v>3.5839999999999997E-2</v>
      </c>
      <c r="L97">
        <v>3.5839999999999997E-2</v>
      </c>
    </row>
    <row r="98" spans="1:12" x14ac:dyDescent="0.25">
      <c r="A98" s="37" t="s">
        <v>272</v>
      </c>
      <c r="B98" s="41" t="s">
        <v>213</v>
      </c>
      <c r="C98" s="40" t="s">
        <v>447</v>
      </c>
      <c r="D98" s="40" t="s">
        <v>170</v>
      </c>
      <c r="E98" s="40" t="s">
        <v>446</v>
      </c>
      <c r="F98" s="38">
        <v>129</v>
      </c>
      <c r="G98" s="39">
        <v>1919.91</v>
      </c>
      <c r="H98" s="39">
        <v>1807.01</v>
      </c>
      <c r="I98" s="38">
        <v>4094</v>
      </c>
      <c r="J98" s="38">
        <v>9357</v>
      </c>
      <c r="K98">
        <v>3.5839999999999997E-2</v>
      </c>
      <c r="L98">
        <v>3.5839999999999997E-2</v>
      </c>
    </row>
    <row r="99" spans="1:12" x14ac:dyDescent="0.25">
      <c r="A99" s="37" t="s">
        <v>273</v>
      </c>
      <c r="B99" s="41" t="s">
        <v>213</v>
      </c>
      <c r="C99" s="40" t="s">
        <v>447</v>
      </c>
      <c r="D99" s="40" t="s">
        <v>170</v>
      </c>
      <c r="E99" s="40" t="s">
        <v>446</v>
      </c>
      <c r="F99" s="38">
        <v>34</v>
      </c>
      <c r="G99" s="39">
        <v>1876.45</v>
      </c>
      <c r="H99" s="39">
        <v>790.67</v>
      </c>
      <c r="I99" s="38">
        <v>1029</v>
      </c>
      <c r="J99" s="38">
        <v>3010</v>
      </c>
      <c r="K99">
        <v>3.5839999999999997E-2</v>
      </c>
      <c r="L99">
        <v>3.5839999999999997E-2</v>
      </c>
    </row>
    <row r="100" spans="1:12" x14ac:dyDescent="0.25">
      <c r="A100" s="37" t="s">
        <v>278</v>
      </c>
      <c r="B100" s="41" t="s">
        <v>213</v>
      </c>
      <c r="C100" s="40" t="s">
        <v>447</v>
      </c>
      <c r="D100" s="40" t="s">
        <v>170</v>
      </c>
      <c r="E100" s="40" t="s">
        <v>446</v>
      </c>
      <c r="F100" s="38">
        <v>1</v>
      </c>
      <c r="G100" s="39">
        <v>12.82</v>
      </c>
      <c r="H100" s="39">
        <v>12.71</v>
      </c>
      <c r="I100" s="38">
        <v>30</v>
      </c>
      <c r="J100" s="38">
        <v>90</v>
      </c>
      <c r="K100">
        <v>3.5839999999999997E-2</v>
      </c>
      <c r="L100">
        <v>3.5839999999999997E-2</v>
      </c>
    </row>
    <row r="101" spans="1:12" x14ac:dyDescent="0.25">
      <c r="A101" s="37" t="s">
        <v>279</v>
      </c>
      <c r="B101" s="41" t="s">
        <v>213</v>
      </c>
      <c r="C101" s="40" t="s">
        <v>447</v>
      </c>
      <c r="D101" s="40" t="s">
        <v>170</v>
      </c>
      <c r="E101" s="40" t="s">
        <v>446</v>
      </c>
      <c r="F101" s="38">
        <v>7</v>
      </c>
      <c r="G101" s="39">
        <v>505.23</v>
      </c>
      <c r="H101" s="39">
        <v>84.49</v>
      </c>
      <c r="I101" s="38">
        <v>225</v>
      </c>
      <c r="J101" s="38">
        <v>255</v>
      </c>
      <c r="K101">
        <v>3.5839999999999997E-2</v>
      </c>
      <c r="L101">
        <v>3.5839999999999997E-2</v>
      </c>
    </row>
    <row r="102" spans="1:12" x14ac:dyDescent="0.25">
      <c r="A102" s="37" t="s">
        <v>280</v>
      </c>
      <c r="B102" s="41" t="s">
        <v>213</v>
      </c>
      <c r="C102" s="40" t="s">
        <v>447</v>
      </c>
      <c r="D102" s="40" t="s">
        <v>170</v>
      </c>
      <c r="E102" s="40" t="s">
        <v>446</v>
      </c>
      <c r="F102" s="38">
        <v>2</v>
      </c>
      <c r="G102" s="39">
        <v>192.78</v>
      </c>
      <c r="H102" s="39">
        <v>26.46</v>
      </c>
      <c r="I102" s="38">
        <v>60</v>
      </c>
      <c r="J102" s="38">
        <v>120</v>
      </c>
      <c r="K102">
        <v>3.5839999999999997E-2</v>
      </c>
      <c r="L102">
        <v>3.5839999999999997E-2</v>
      </c>
    </row>
    <row r="103" spans="1:12" x14ac:dyDescent="0.25">
      <c r="A103" s="37" t="s">
        <v>287</v>
      </c>
      <c r="B103" s="41" t="s">
        <v>213</v>
      </c>
      <c r="C103" s="40" t="s">
        <v>447</v>
      </c>
      <c r="D103" s="40" t="s">
        <v>170</v>
      </c>
      <c r="E103" s="40" t="s">
        <v>446</v>
      </c>
      <c r="F103" s="38">
        <v>30</v>
      </c>
      <c r="G103" s="39">
        <v>1829.52</v>
      </c>
      <c r="H103" s="39">
        <v>1596.5</v>
      </c>
      <c r="I103" s="38">
        <v>960</v>
      </c>
      <c r="J103" s="38">
        <v>2550</v>
      </c>
      <c r="K103">
        <v>3.5839999999999997E-2</v>
      </c>
      <c r="L103">
        <v>3.5839999999999997E-2</v>
      </c>
    </row>
    <row r="104" spans="1:12" x14ac:dyDescent="0.25">
      <c r="A104" s="37" t="s">
        <v>288</v>
      </c>
      <c r="B104" s="41" t="s">
        <v>213</v>
      </c>
      <c r="C104" s="40" t="s">
        <v>447</v>
      </c>
      <c r="D104" s="40" t="s">
        <v>170</v>
      </c>
      <c r="E104" s="40" t="s">
        <v>446</v>
      </c>
      <c r="F104" s="38">
        <v>201</v>
      </c>
      <c r="G104" s="39">
        <v>10413.65</v>
      </c>
      <c r="H104" s="39">
        <v>7520.23</v>
      </c>
      <c r="I104" s="38">
        <v>6186</v>
      </c>
      <c r="J104" s="38">
        <v>17684</v>
      </c>
      <c r="K104">
        <v>3.5839999999999997E-2</v>
      </c>
      <c r="L104">
        <v>3.5839999999999997E-2</v>
      </c>
    </row>
    <row r="105" spans="1:12" x14ac:dyDescent="0.25">
      <c r="A105" s="37" t="s">
        <v>307</v>
      </c>
      <c r="B105" s="41" t="s">
        <v>213</v>
      </c>
      <c r="C105" s="40" t="s">
        <v>447</v>
      </c>
      <c r="D105" s="40" t="s">
        <v>170</v>
      </c>
      <c r="E105" s="40" t="s">
        <v>446</v>
      </c>
      <c r="F105" s="38">
        <v>2</v>
      </c>
      <c r="G105" s="39">
        <v>61.59</v>
      </c>
      <c r="H105" s="39">
        <v>13.98</v>
      </c>
      <c r="I105" s="38">
        <v>120</v>
      </c>
      <c r="J105" s="38">
        <v>420</v>
      </c>
      <c r="K105">
        <v>3.5839999999999997E-2</v>
      </c>
      <c r="L105">
        <v>3.5839999999999997E-2</v>
      </c>
    </row>
    <row r="106" spans="1:12" x14ac:dyDescent="0.25">
      <c r="A106" s="37" t="s">
        <v>308</v>
      </c>
      <c r="B106" s="41" t="s">
        <v>213</v>
      </c>
      <c r="C106" s="40" t="s">
        <v>447</v>
      </c>
      <c r="D106" s="40" t="s">
        <v>170</v>
      </c>
      <c r="E106" s="40" t="s">
        <v>446</v>
      </c>
      <c r="F106" s="38">
        <v>232</v>
      </c>
      <c r="G106" s="39">
        <v>5711.02</v>
      </c>
      <c r="H106" s="39">
        <v>5204.84</v>
      </c>
      <c r="I106" s="38">
        <v>7195</v>
      </c>
      <c r="J106" s="38">
        <v>21917</v>
      </c>
      <c r="K106">
        <v>3.5839999999999997E-2</v>
      </c>
      <c r="L106">
        <v>3.5839999999999997E-2</v>
      </c>
    </row>
    <row r="107" spans="1:12" x14ac:dyDescent="0.25">
      <c r="A107" s="37" t="s">
        <v>315</v>
      </c>
      <c r="B107" s="41" t="s">
        <v>213</v>
      </c>
      <c r="C107" s="40" t="s">
        <v>447</v>
      </c>
      <c r="D107" s="40" t="s">
        <v>170</v>
      </c>
      <c r="E107" s="40" t="s">
        <v>446</v>
      </c>
      <c r="F107" s="38">
        <v>1</v>
      </c>
      <c r="G107" s="39">
        <v>89.95</v>
      </c>
      <c r="H107" s="39">
        <v>14.34</v>
      </c>
      <c r="I107" s="38">
        <v>30</v>
      </c>
      <c r="J107" s="38">
        <v>180</v>
      </c>
      <c r="K107">
        <v>3.5839999999999997E-2</v>
      </c>
      <c r="L107">
        <v>3.5839999999999997E-2</v>
      </c>
    </row>
    <row r="108" spans="1:12" x14ac:dyDescent="0.25">
      <c r="A108" s="37" t="s">
        <v>316</v>
      </c>
      <c r="B108" s="41" t="s">
        <v>213</v>
      </c>
      <c r="C108" s="40" t="s">
        <v>447</v>
      </c>
      <c r="D108" s="40" t="s">
        <v>170</v>
      </c>
      <c r="E108" s="40" t="s">
        <v>446</v>
      </c>
      <c r="F108" s="38">
        <v>9</v>
      </c>
      <c r="G108" s="39">
        <v>290.67</v>
      </c>
      <c r="H108" s="39">
        <v>290.67</v>
      </c>
      <c r="I108" s="38">
        <v>540</v>
      </c>
      <c r="J108" s="38">
        <v>1560</v>
      </c>
      <c r="K108">
        <v>3.5839999999999997E-2</v>
      </c>
      <c r="L108">
        <v>3.5839999999999997E-2</v>
      </c>
    </row>
    <row r="109" spans="1:12" x14ac:dyDescent="0.25">
      <c r="A109" s="37" t="s">
        <v>326</v>
      </c>
      <c r="B109" s="41" t="s">
        <v>213</v>
      </c>
      <c r="C109" s="40" t="s">
        <v>447</v>
      </c>
      <c r="D109" s="40" t="s">
        <v>170</v>
      </c>
      <c r="E109" s="40" t="s">
        <v>446</v>
      </c>
      <c r="F109" s="38">
        <v>161</v>
      </c>
      <c r="G109" s="39">
        <v>3937.05</v>
      </c>
      <c r="H109" s="39">
        <v>2323.77</v>
      </c>
      <c r="I109" s="38">
        <v>4882</v>
      </c>
      <c r="J109" s="38">
        <v>12493</v>
      </c>
      <c r="K109">
        <v>3.5839999999999997E-2</v>
      </c>
      <c r="L109">
        <v>3.5839999999999997E-2</v>
      </c>
    </row>
    <row r="110" spans="1:12" x14ac:dyDescent="0.25">
      <c r="A110" s="37" t="s">
        <v>354</v>
      </c>
      <c r="B110" s="41" t="s">
        <v>213</v>
      </c>
      <c r="C110" s="40" t="s">
        <v>447</v>
      </c>
      <c r="D110" s="40" t="s">
        <v>170</v>
      </c>
      <c r="E110" s="40" t="s">
        <v>446</v>
      </c>
      <c r="F110" s="38">
        <v>2</v>
      </c>
      <c r="G110" s="39">
        <v>87.5</v>
      </c>
      <c r="H110" s="39">
        <v>87.5</v>
      </c>
      <c r="I110" s="38">
        <v>60</v>
      </c>
      <c r="J110" s="38">
        <v>180</v>
      </c>
      <c r="K110">
        <v>3.5839999999999997E-2</v>
      </c>
      <c r="L110">
        <v>3.5839999999999997E-2</v>
      </c>
    </row>
    <row r="111" spans="1:12" x14ac:dyDescent="0.25">
      <c r="A111" s="37" t="s">
        <v>355</v>
      </c>
      <c r="B111" s="41" t="s">
        <v>213</v>
      </c>
      <c r="C111" s="40" t="s">
        <v>447</v>
      </c>
      <c r="D111" s="40" t="s">
        <v>170</v>
      </c>
      <c r="E111" s="40" t="s">
        <v>446</v>
      </c>
      <c r="F111" s="38">
        <v>599</v>
      </c>
      <c r="G111" s="39">
        <v>21662.58</v>
      </c>
      <c r="H111" s="39">
        <v>11367.07</v>
      </c>
      <c r="I111" s="38">
        <v>18658</v>
      </c>
      <c r="J111" s="38">
        <v>53042</v>
      </c>
      <c r="K111">
        <v>3.5839999999999997E-2</v>
      </c>
      <c r="L111">
        <v>3.5839999999999997E-2</v>
      </c>
    </row>
    <row r="112" spans="1:12" x14ac:dyDescent="0.25">
      <c r="A112" s="37" t="s">
        <v>363</v>
      </c>
      <c r="B112" s="41" t="s">
        <v>213</v>
      </c>
      <c r="C112" s="40" t="s">
        <v>447</v>
      </c>
      <c r="D112" s="40" t="s">
        <v>170</v>
      </c>
      <c r="E112" s="40" t="s">
        <v>446</v>
      </c>
      <c r="F112" s="38">
        <v>29</v>
      </c>
      <c r="G112" s="39">
        <v>563.87</v>
      </c>
      <c r="H112" s="39">
        <v>356.72</v>
      </c>
      <c r="I112" s="38">
        <v>1456</v>
      </c>
      <c r="J112" s="38">
        <v>3154</v>
      </c>
      <c r="K112">
        <v>3.5839999999999997E-2</v>
      </c>
      <c r="L112">
        <v>3.5839999999999997E-2</v>
      </c>
    </row>
    <row r="113" spans="1:12" x14ac:dyDescent="0.25">
      <c r="A113" s="37" t="s">
        <v>364</v>
      </c>
      <c r="B113" s="41" t="s">
        <v>213</v>
      </c>
      <c r="C113" s="40" t="s">
        <v>447</v>
      </c>
      <c r="D113" s="40" t="s">
        <v>170</v>
      </c>
      <c r="E113" s="40" t="s">
        <v>446</v>
      </c>
      <c r="F113" s="38">
        <v>25</v>
      </c>
      <c r="G113" s="39">
        <v>508.91</v>
      </c>
      <c r="H113" s="39">
        <v>474.61</v>
      </c>
      <c r="I113" s="38">
        <v>1516</v>
      </c>
      <c r="J113" s="38">
        <v>2840</v>
      </c>
      <c r="K113">
        <v>3.5839999999999997E-2</v>
      </c>
      <c r="L113">
        <v>3.5839999999999997E-2</v>
      </c>
    </row>
    <row r="114" spans="1:12" x14ac:dyDescent="0.25">
      <c r="A114" s="37" t="s">
        <v>375</v>
      </c>
      <c r="B114" s="41" t="s">
        <v>213</v>
      </c>
      <c r="C114" s="40" t="s">
        <v>447</v>
      </c>
      <c r="D114" s="40" t="s">
        <v>170</v>
      </c>
      <c r="E114" s="40" t="s">
        <v>446</v>
      </c>
      <c r="F114" s="38">
        <v>134</v>
      </c>
      <c r="G114" s="39">
        <v>8101.55</v>
      </c>
      <c r="H114" s="39">
        <v>2448.12</v>
      </c>
      <c r="I114" s="38">
        <v>4072</v>
      </c>
      <c r="J114" s="38">
        <v>14258</v>
      </c>
      <c r="K114">
        <v>3.5839999999999997E-2</v>
      </c>
      <c r="L114">
        <v>3.5839999999999997E-2</v>
      </c>
    </row>
    <row r="115" spans="1:12" x14ac:dyDescent="0.25">
      <c r="A115" s="37" t="s">
        <v>376</v>
      </c>
      <c r="B115" s="41" t="s">
        <v>213</v>
      </c>
      <c r="C115" s="40" t="s">
        <v>447</v>
      </c>
      <c r="D115" s="40" t="s">
        <v>170</v>
      </c>
      <c r="E115" s="40" t="s">
        <v>446</v>
      </c>
      <c r="F115" s="38">
        <v>53</v>
      </c>
      <c r="G115" s="39">
        <v>2958.85</v>
      </c>
      <c r="H115" s="39">
        <v>921.61</v>
      </c>
      <c r="I115" s="38">
        <v>2460</v>
      </c>
      <c r="J115" s="38">
        <v>4690</v>
      </c>
      <c r="K115">
        <v>3.5839999999999997E-2</v>
      </c>
      <c r="L115">
        <v>3.5839999999999997E-2</v>
      </c>
    </row>
    <row r="116" spans="1:12" x14ac:dyDescent="0.25">
      <c r="A116" s="37" t="s">
        <v>377</v>
      </c>
      <c r="B116" s="41" t="s">
        <v>213</v>
      </c>
      <c r="C116" s="40" t="s">
        <v>447</v>
      </c>
      <c r="D116" s="40" t="s">
        <v>170</v>
      </c>
      <c r="E116" s="40" t="s">
        <v>446</v>
      </c>
      <c r="F116" s="38">
        <v>10</v>
      </c>
      <c r="G116" s="39">
        <v>196</v>
      </c>
      <c r="H116" s="39">
        <v>10.85</v>
      </c>
      <c r="I116" s="38">
        <v>300</v>
      </c>
      <c r="J116" s="38">
        <v>570</v>
      </c>
      <c r="K116">
        <v>3.5839999999999997E-2</v>
      </c>
      <c r="L116">
        <v>3.5839999999999997E-2</v>
      </c>
    </row>
    <row r="117" spans="1:12" x14ac:dyDescent="0.25">
      <c r="A117" s="37" t="s">
        <v>395</v>
      </c>
      <c r="B117" s="41" t="s">
        <v>213</v>
      </c>
      <c r="C117" s="40" t="s">
        <v>447</v>
      </c>
      <c r="D117" s="40" t="s">
        <v>170</v>
      </c>
      <c r="E117" s="40" t="s">
        <v>446</v>
      </c>
      <c r="F117" s="38">
        <v>2</v>
      </c>
      <c r="G117" s="39">
        <v>26.75</v>
      </c>
      <c r="H117" s="39">
        <v>26.75</v>
      </c>
      <c r="I117" s="38">
        <v>60</v>
      </c>
      <c r="J117" s="38">
        <v>180</v>
      </c>
      <c r="K117">
        <v>3.5839999999999997E-2</v>
      </c>
      <c r="L117">
        <v>3.5839999999999997E-2</v>
      </c>
    </row>
    <row r="118" spans="1:12" x14ac:dyDescent="0.25">
      <c r="A118" s="37" t="s">
        <v>396</v>
      </c>
      <c r="B118" s="41" t="s">
        <v>213</v>
      </c>
      <c r="C118" s="40" t="s">
        <v>447</v>
      </c>
      <c r="D118" s="40" t="s">
        <v>170</v>
      </c>
      <c r="E118" s="40" t="s">
        <v>446</v>
      </c>
      <c r="F118" s="38">
        <v>4</v>
      </c>
      <c r="G118" s="39">
        <v>43.4</v>
      </c>
      <c r="H118" s="39">
        <v>43.4</v>
      </c>
      <c r="I118" s="38">
        <v>120</v>
      </c>
      <c r="J118" s="38">
        <v>120</v>
      </c>
      <c r="K118">
        <v>3.5839999999999997E-2</v>
      </c>
      <c r="L118">
        <v>3.5839999999999997E-2</v>
      </c>
    </row>
    <row r="119" spans="1:12" x14ac:dyDescent="0.25">
      <c r="A119" s="37" t="s">
        <v>400</v>
      </c>
      <c r="B119" s="41" t="s">
        <v>213</v>
      </c>
      <c r="C119" s="40" t="s">
        <v>447</v>
      </c>
      <c r="D119" s="40" t="s">
        <v>170</v>
      </c>
      <c r="E119" s="40" t="s">
        <v>446</v>
      </c>
      <c r="F119" s="38">
        <v>2</v>
      </c>
      <c r="G119" s="39">
        <v>26.74</v>
      </c>
      <c r="H119" s="39">
        <v>26.74</v>
      </c>
      <c r="I119" s="38">
        <v>60</v>
      </c>
      <c r="J119" s="38">
        <v>180</v>
      </c>
      <c r="K119">
        <v>3.5839999999999997E-2</v>
      </c>
      <c r="L119">
        <v>3.5839999999999997E-2</v>
      </c>
    </row>
    <row r="120" spans="1:12" x14ac:dyDescent="0.25">
      <c r="A120" s="37" t="s">
        <v>404</v>
      </c>
      <c r="B120" s="41" t="s">
        <v>213</v>
      </c>
      <c r="C120" s="40" t="s">
        <v>447</v>
      </c>
      <c r="D120" s="40" t="s">
        <v>170</v>
      </c>
      <c r="E120" s="40" t="s">
        <v>446</v>
      </c>
      <c r="F120" s="38">
        <v>5</v>
      </c>
      <c r="G120" s="39">
        <v>1090.81</v>
      </c>
      <c r="H120" s="39">
        <v>328.75</v>
      </c>
      <c r="I120" s="38">
        <v>150</v>
      </c>
      <c r="J120" s="38">
        <v>690</v>
      </c>
      <c r="K120">
        <v>3.5839999999999997E-2</v>
      </c>
      <c r="L120">
        <v>3.5839999999999997E-2</v>
      </c>
    </row>
    <row r="121" spans="1:12" x14ac:dyDescent="0.25">
      <c r="A121" s="37" t="s">
        <v>408</v>
      </c>
      <c r="B121" s="41" t="s">
        <v>213</v>
      </c>
      <c r="C121" s="40" t="s">
        <v>447</v>
      </c>
      <c r="D121" s="40" t="s">
        <v>170</v>
      </c>
      <c r="E121" s="40" t="s">
        <v>446</v>
      </c>
      <c r="F121" s="38">
        <v>4</v>
      </c>
      <c r="G121" s="39">
        <v>511.62</v>
      </c>
      <c r="H121" s="39">
        <v>198.9</v>
      </c>
      <c r="I121" s="38">
        <v>120</v>
      </c>
      <c r="J121" s="38">
        <v>390</v>
      </c>
      <c r="K121">
        <v>3.5839999999999997E-2</v>
      </c>
      <c r="L121">
        <v>3.5839999999999997E-2</v>
      </c>
    </row>
    <row r="122" spans="1:12" x14ac:dyDescent="0.25">
      <c r="A122" s="37" t="s">
        <v>421</v>
      </c>
      <c r="B122" s="41" t="s">
        <v>213</v>
      </c>
      <c r="C122" s="40" t="s">
        <v>447</v>
      </c>
      <c r="D122" s="40" t="s">
        <v>170</v>
      </c>
      <c r="E122" s="40" t="s">
        <v>446</v>
      </c>
      <c r="F122" s="38">
        <v>10</v>
      </c>
      <c r="G122" s="39">
        <v>183.77</v>
      </c>
      <c r="H122" s="39">
        <v>183.77</v>
      </c>
      <c r="I122" s="38">
        <v>300</v>
      </c>
      <c r="J122" s="38">
        <v>780</v>
      </c>
      <c r="K122">
        <v>3.5839999999999997E-2</v>
      </c>
      <c r="L122">
        <v>3.5839999999999997E-2</v>
      </c>
    </row>
    <row r="123" spans="1:12" x14ac:dyDescent="0.25">
      <c r="A123" s="37" t="s">
        <v>425</v>
      </c>
      <c r="B123" s="41" t="s">
        <v>213</v>
      </c>
      <c r="C123" s="40" t="s">
        <v>447</v>
      </c>
      <c r="D123" s="40" t="s">
        <v>170</v>
      </c>
      <c r="E123" s="40" t="s">
        <v>446</v>
      </c>
      <c r="F123" s="38">
        <v>7</v>
      </c>
      <c r="G123" s="39">
        <v>173.8</v>
      </c>
      <c r="H123" s="39">
        <v>114.48</v>
      </c>
      <c r="I123" s="38">
        <v>210</v>
      </c>
      <c r="J123" s="38">
        <v>450</v>
      </c>
      <c r="K123">
        <v>3.5839999999999997E-2</v>
      </c>
      <c r="L123">
        <v>3.5839999999999997E-2</v>
      </c>
    </row>
    <row r="124" spans="1:12" x14ac:dyDescent="0.25">
      <c r="A124" s="37" t="s">
        <v>436</v>
      </c>
      <c r="B124" s="41" t="s">
        <v>213</v>
      </c>
      <c r="C124" s="40" t="s">
        <v>447</v>
      </c>
      <c r="D124" s="40" t="s">
        <v>170</v>
      </c>
      <c r="E124" s="40" t="s">
        <v>446</v>
      </c>
      <c r="F124" s="38">
        <v>3</v>
      </c>
      <c r="G124" s="39">
        <v>520.97</v>
      </c>
      <c r="H124" s="39">
        <v>11.04</v>
      </c>
      <c r="I124" s="38">
        <v>150</v>
      </c>
      <c r="J124" s="38">
        <v>450</v>
      </c>
      <c r="K124">
        <v>2.6179999999999998E-2</v>
      </c>
      <c r="L124">
        <v>2.6179999999999998E-2</v>
      </c>
    </row>
    <row r="125" spans="1:12" x14ac:dyDescent="0.25">
      <c r="A125" s="37" t="s">
        <v>437</v>
      </c>
      <c r="B125" s="41" t="s">
        <v>213</v>
      </c>
      <c r="C125" s="40" t="s">
        <v>447</v>
      </c>
      <c r="D125" s="40" t="s">
        <v>170</v>
      </c>
      <c r="E125" s="40" t="s">
        <v>446</v>
      </c>
      <c r="F125" s="38">
        <v>7</v>
      </c>
      <c r="G125" s="39">
        <v>17.84</v>
      </c>
      <c r="H125" s="39">
        <v>8.7899999999999991</v>
      </c>
      <c r="I125" s="38">
        <v>198</v>
      </c>
      <c r="J125" s="38">
        <v>261</v>
      </c>
      <c r="K125">
        <v>2.8879999999999999E-2</v>
      </c>
      <c r="L125">
        <v>2.8879999999999999E-2</v>
      </c>
    </row>
    <row r="126" spans="1:12" x14ac:dyDescent="0.25">
      <c r="A126" s="37" t="s">
        <v>244</v>
      </c>
      <c r="B126" s="41" t="s">
        <v>213</v>
      </c>
      <c r="C126" s="40" t="s">
        <v>214</v>
      </c>
      <c r="D126" s="40" t="s">
        <v>170</v>
      </c>
      <c r="E126" s="40" t="s">
        <v>446</v>
      </c>
      <c r="F126" s="38">
        <v>8</v>
      </c>
      <c r="G126" s="39">
        <v>3124.98</v>
      </c>
      <c r="H126" s="39">
        <v>3124.98</v>
      </c>
      <c r="I126" s="38">
        <v>230</v>
      </c>
      <c r="J126" s="38">
        <v>460</v>
      </c>
      <c r="K126">
        <v>3.5839999999999997E-2</v>
      </c>
      <c r="L126">
        <v>8.8671799999999994</v>
      </c>
    </row>
    <row r="127" spans="1:12" x14ac:dyDescent="0.25">
      <c r="A127" s="37" t="s">
        <v>297</v>
      </c>
      <c r="B127" s="41" t="s">
        <v>213</v>
      </c>
      <c r="C127" s="40" t="s">
        <v>447</v>
      </c>
      <c r="D127" s="40" t="s">
        <v>176</v>
      </c>
      <c r="E127" s="40" t="s">
        <v>448</v>
      </c>
      <c r="F127" s="38">
        <v>22</v>
      </c>
      <c r="G127" s="39">
        <v>2365.02</v>
      </c>
      <c r="H127" s="39">
        <v>1613.68</v>
      </c>
      <c r="I127" s="38">
        <v>609</v>
      </c>
      <c r="J127" s="38">
        <v>7727</v>
      </c>
      <c r="K127">
        <v>3.8949999999999999E-2</v>
      </c>
      <c r="L127">
        <v>3.8949999999999999E-2</v>
      </c>
    </row>
    <row r="128" spans="1:12" x14ac:dyDescent="0.25">
      <c r="A128" s="37" t="s">
        <v>356</v>
      </c>
      <c r="B128" s="41" t="s">
        <v>213</v>
      </c>
      <c r="C128" s="40" t="s">
        <v>447</v>
      </c>
      <c r="D128" s="40" t="s">
        <v>176</v>
      </c>
      <c r="E128" s="40" t="s">
        <v>448</v>
      </c>
      <c r="F128" s="38">
        <v>12</v>
      </c>
      <c r="G128" s="39">
        <v>661.01</v>
      </c>
      <c r="H128" s="39">
        <v>496.69</v>
      </c>
      <c r="I128" s="38">
        <v>289</v>
      </c>
      <c r="J128" s="38">
        <v>4325</v>
      </c>
      <c r="K128">
        <v>3.8949999999999999E-2</v>
      </c>
      <c r="L128">
        <v>3.8949999999999999E-2</v>
      </c>
    </row>
    <row r="129" spans="1:12" x14ac:dyDescent="0.25">
      <c r="A129" s="37" t="s">
        <v>438</v>
      </c>
      <c r="B129" s="41" t="s">
        <v>213</v>
      </c>
      <c r="C129" s="40" t="s">
        <v>447</v>
      </c>
      <c r="D129" s="40" t="s">
        <v>176</v>
      </c>
      <c r="E129" s="40" t="s">
        <v>448</v>
      </c>
      <c r="F129" s="38">
        <v>5</v>
      </c>
      <c r="G129" s="39">
        <v>938.23</v>
      </c>
      <c r="H129" s="39">
        <v>938.23</v>
      </c>
      <c r="I129" s="38">
        <v>128</v>
      </c>
      <c r="J129" s="38">
        <v>3430</v>
      </c>
      <c r="K129">
        <v>3.8949999999999999E-2</v>
      </c>
      <c r="L129">
        <v>3.8949999999999999E-2</v>
      </c>
    </row>
    <row r="130" spans="1:12" x14ac:dyDescent="0.25">
      <c r="A130" s="37" t="s">
        <v>298</v>
      </c>
      <c r="B130" s="41" t="s">
        <v>213</v>
      </c>
      <c r="C130" s="40" t="s">
        <v>447</v>
      </c>
      <c r="D130" s="40" t="s">
        <v>176</v>
      </c>
      <c r="E130" s="40" t="s">
        <v>449</v>
      </c>
      <c r="F130" s="38">
        <v>2</v>
      </c>
      <c r="G130" s="39">
        <v>613.11</v>
      </c>
      <c r="H130" s="39">
        <v>421.29</v>
      </c>
      <c r="I130" s="38">
        <v>50</v>
      </c>
      <c r="J130" s="38">
        <v>600</v>
      </c>
      <c r="K130">
        <v>0.62390999999999996</v>
      </c>
      <c r="L130">
        <v>0.62390999999999996</v>
      </c>
    </row>
    <row r="131" spans="1:12" x14ac:dyDescent="0.25">
      <c r="A131" s="37" t="s">
        <v>245</v>
      </c>
      <c r="B131" s="41" t="s">
        <v>213</v>
      </c>
      <c r="C131" s="40" t="s">
        <v>447</v>
      </c>
      <c r="D131" s="40" t="s">
        <v>179</v>
      </c>
      <c r="E131" s="40" t="s">
        <v>445</v>
      </c>
      <c r="F131" s="38">
        <v>1</v>
      </c>
      <c r="G131" s="39">
        <v>324.99</v>
      </c>
      <c r="H131" s="39">
        <v>29.77</v>
      </c>
      <c r="I131" s="38">
        <v>30</v>
      </c>
      <c r="J131" s="38">
        <v>150</v>
      </c>
      <c r="K131">
        <v>6.1830000000000003E-2</v>
      </c>
      <c r="L131">
        <v>6.1830000000000003E-2</v>
      </c>
    </row>
    <row r="132" spans="1:12" x14ac:dyDescent="0.25">
      <c r="A132" s="37" t="s">
        <v>246</v>
      </c>
      <c r="B132" s="41" t="s">
        <v>213</v>
      </c>
      <c r="C132" s="40" t="s">
        <v>447</v>
      </c>
      <c r="D132" s="40" t="s">
        <v>179</v>
      </c>
      <c r="E132" s="40" t="s">
        <v>445</v>
      </c>
      <c r="F132" s="38">
        <v>3</v>
      </c>
      <c r="G132" s="39">
        <v>371.42</v>
      </c>
      <c r="H132" s="39">
        <v>83.35</v>
      </c>
      <c r="I132" s="38">
        <v>90</v>
      </c>
      <c r="J132" s="38">
        <v>360</v>
      </c>
      <c r="K132">
        <v>6.1830000000000003E-2</v>
      </c>
      <c r="L132">
        <v>6.1830000000000003E-2</v>
      </c>
    </row>
    <row r="133" spans="1:12" x14ac:dyDescent="0.25">
      <c r="A133" s="37" t="s">
        <v>247</v>
      </c>
      <c r="B133" s="41" t="s">
        <v>213</v>
      </c>
      <c r="C133" s="40" t="s">
        <v>447</v>
      </c>
      <c r="D133" s="40" t="s">
        <v>179</v>
      </c>
      <c r="E133" s="40" t="s">
        <v>445</v>
      </c>
      <c r="F133" s="38">
        <v>2</v>
      </c>
      <c r="G133" s="39">
        <v>19.22</v>
      </c>
      <c r="H133" s="39">
        <v>19.22</v>
      </c>
      <c r="I133" s="38">
        <v>60</v>
      </c>
      <c r="J133" s="38">
        <v>150</v>
      </c>
      <c r="K133">
        <v>6.1830000000000003E-2</v>
      </c>
      <c r="L133">
        <v>6.1830000000000003E-2</v>
      </c>
    </row>
    <row r="134" spans="1:12" x14ac:dyDescent="0.25">
      <c r="A134" s="37" t="s">
        <v>251</v>
      </c>
      <c r="B134" s="41" t="s">
        <v>213</v>
      </c>
      <c r="C134" s="40" t="s">
        <v>447</v>
      </c>
      <c r="D134" s="40" t="s">
        <v>179</v>
      </c>
      <c r="E134" s="40" t="s">
        <v>445</v>
      </c>
      <c r="F134" s="38">
        <v>10</v>
      </c>
      <c r="G134" s="39">
        <v>981.2</v>
      </c>
      <c r="H134" s="39">
        <v>315.19</v>
      </c>
      <c r="I134" s="38">
        <v>300</v>
      </c>
      <c r="J134" s="38">
        <v>480</v>
      </c>
      <c r="K134">
        <v>6.1830000000000003E-2</v>
      </c>
      <c r="L134">
        <v>6.1830000000000003E-2</v>
      </c>
    </row>
    <row r="135" spans="1:12" x14ac:dyDescent="0.25">
      <c r="A135" s="37" t="s">
        <v>252</v>
      </c>
      <c r="B135" s="41" t="s">
        <v>213</v>
      </c>
      <c r="C135" s="40" t="s">
        <v>447</v>
      </c>
      <c r="D135" s="40" t="s">
        <v>179</v>
      </c>
      <c r="E135" s="40" t="s">
        <v>445</v>
      </c>
      <c r="F135" s="38">
        <v>65</v>
      </c>
      <c r="G135" s="39">
        <v>13953.88</v>
      </c>
      <c r="H135" s="39">
        <v>6134.54</v>
      </c>
      <c r="I135" s="38">
        <v>2250</v>
      </c>
      <c r="J135" s="38">
        <v>6615</v>
      </c>
      <c r="K135">
        <v>6.1830000000000003E-2</v>
      </c>
      <c r="L135">
        <v>6.1830000000000003E-2</v>
      </c>
    </row>
    <row r="136" spans="1:12" x14ac:dyDescent="0.25">
      <c r="A136" s="37" t="s">
        <v>254</v>
      </c>
      <c r="B136" s="41" t="s">
        <v>213</v>
      </c>
      <c r="C136" s="40" t="s">
        <v>447</v>
      </c>
      <c r="D136" s="40" t="s">
        <v>179</v>
      </c>
      <c r="E136" s="40" t="s">
        <v>445</v>
      </c>
      <c r="F136" s="38">
        <v>7</v>
      </c>
      <c r="G136" s="39">
        <v>1247.24</v>
      </c>
      <c r="H136" s="39">
        <v>356.06</v>
      </c>
      <c r="I136" s="38">
        <v>210</v>
      </c>
      <c r="J136" s="38">
        <v>570</v>
      </c>
      <c r="K136">
        <v>6.1830000000000003E-2</v>
      </c>
      <c r="L136">
        <v>6.1830000000000003E-2</v>
      </c>
    </row>
    <row r="137" spans="1:12" x14ac:dyDescent="0.25">
      <c r="A137" s="37" t="s">
        <v>255</v>
      </c>
      <c r="B137" s="41" t="s">
        <v>213</v>
      </c>
      <c r="C137" s="40" t="s">
        <v>447</v>
      </c>
      <c r="D137" s="40" t="s">
        <v>179</v>
      </c>
      <c r="E137" s="40" t="s">
        <v>445</v>
      </c>
      <c r="F137" s="38">
        <v>44</v>
      </c>
      <c r="G137" s="39">
        <v>8435.34</v>
      </c>
      <c r="H137" s="39">
        <v>4257.74</v>
      </c>
      <c r="I137" s="38">
        <v>1590</v>
      </c>
      <c r="J137" s="38">
        <v>4771</v>
      </c>
      <c r="K137">
        <v>6.1830000000000003E-2</v>
      </c>
      <c r="L137">
        <v>6.1830000000000003E-2</v>
      </c>
    </row>
    <row r="138" spans="1:12" x14ac:dyDescent="0.25">
      <c r="A138" s="37" t="s">
        <v>264</v>
      </c>
      <c r="B138" s="41" t="s">
        <v>213</v>
      </c>
      <c r="C138" s="40" t="s">
        <v>447</v>
      </c>
      <c r="D138" s="40" t="s">
        <v>179</v>
      </c>
      <c r="E138" s="40" t="s">
        <v>445</v>
      </c>
      <c r="F138" s="38">
        <v>654</v>
      </c>
      <c r="G138" s="39">
        <v>27981.79</v>
      </c>
      <c r="H138" s="39">
        <v>18069.259999999998</v>
      </c>
      <c r="I138" s="38">
        <v>20714</v>
      </c>
      <c r="J138" s="38">
        <v>55279</v>
      </c>
      <c r="K138">
        <v>6.1830000000000003E-2</v>
      </c>
      <c r="L138">
        <v>6.1830000000000003E-2</v>
      </c>
    </row>
    <row r="139" spans="1:12" x14ac:dyDescent="0.25">
      <c r="A139" s="37" t="s">
        <v>265</v>
      </c>
      <c r="B139" s="41" t="s">
        <v>213</v>
      </c>
      <c r="C139" s="40" t="s">
        <v>447</v>
      </c>
      <c r="D139" s="40" t="s">
        <v>179</v>
      </c>
      <c r="E139" s="40" t="s">
        <v>445</v>
      </c>
      <c r="F139" s="38">
        <v>51</v>
      </c>
      <c r="G139" s="39">
        <v>1067.56</v>
      </c>
      <c r="H139" s="39">
        <v>955.35</v>
      </c>
      <c r="I139" s="38">
        <v>1504</v>
      </c>
      <c r="J139" s="38">
        <v>4422</v>
      </c>
      <c r="K139">
        <v>6.1830000000000003E-2</v>
      </c>
      <c r="L139">
        <v>6.1830000000000003E-2</v>
      </c>
    </row>
    <row r="140" spans="1:12" x14ac:dyDescent="0.25">
      <c r="A140" s="37" t="s">
        <v>289</v>
      </c>
      <c r="B140" s="41" t="s">
        <v>213</v>
      </c>
      <c r="C140" s="40" t="s">
        <v>447</v>
      </c>
      <c r="D140" s="40" t="s">
        <v>179</v>
      </c>
      <c r="E140" s="40" t="s">
        <v>445</v>
      </c>
      <c r="F140" s="38">
        <v>7</v>
      </c>
      <c r="G140" s="39">
        <v>470.49</v>
      </c>
      <c r="H140" s="39">
        <v>194.85</v>
      </c>
      <c r="I140" s="38">
        <v>194</v>
      </c>
      <c r="J140" s="38">
        <v>402</v>
      </c>
      <c r="K140">
        <v>6.1830000000000003E-2</v>
      </c>
      <c r="L140">
        <v>6.1830000000000003E-2</v>
      </c>
    </row>
    <row r="141" spans="1:12" x14ac:dyDescent="0.25">
      <c r="A141" s="37" t="s">
        <v>290</v>
      </c>
      <c r="B141" s="41" t="s">
        <v>213</v>
      </c>
      <c r="C141" s="40" t="s">
        <v>447</v>
      </c>
      <c r="D141" s="40" t="s">
        <v>179</v>
      </c>
      <c r="E141" s="40" t="s">
        <v>445</v>
      </c>
      <c r="F141" s="38">
        <v>92</v>
      </c>
      <c r="G141" s="39">
        <v>17100.2</v>
      </c>
      <c r="H141" s="39">
        <v>7677.88</v>
      </c>
      <c r="I141" s="38">
        <v>3271</v>
      </c>
      <c r="J141" s="38">
        <v>8658</v>
      </c>
      <c r="K141">
        <v>6.1830000000000003E-2</v>
      </c>
      <c r="L141">
        <v>6.1830000000000003E-2</v>
      </c>
    </row>
    <row r="142" spans="1:12" x14ac:dyDescent="0.25">
      <c r="A142" s="37" t="s">
        <v>295</v>
      </c>
      <c r="B142" s="41" t="s">
        <v>213</v>
      </c>
      <c r="C142" s="40" t="s">
        <v>447</v>
      </c>
      <c r="D142" s="40" t="s">
        <v>179</v>
      </c>
      <c r="E142" s="40" t="s">
        <v>445</v>
      </c>
      <c r="F142" s="38">
        <v>3</v>
      </c>
      <c r="G142" s="39">
        <v>25.86</v>
      </c>
      <c r="H142" s="39">
        <v>25.86</v>
      </c>
      <c r="I142" s="38">
        <v>90</v>
      </c>
      <c r="J142" s="38">
        <v>180</v>
      </c>
      <c r="K142">
        <v>6.1830000000000003E-2</v>
      </c>
      <c r="L142">
        <v>6.1830000000000003E-2</v>
      </c>
    </row>
    <row r="143" spans="1:12" x14ac:dyDescent="0.25">
      <c r="A143" s="37" t="s">
        <v>317</v>
      </c>
      <c r="B143" s="41" t="s">
        <v>213</v>
      </c>
      <c r="C143" s="40" t="s">
        <v>447</v>
      </c>
      <c r="D143" s="40" t="s">
        <v>179</v>
      </c>
      <c r="E143" s="40" t="s">
        <v>445</v>
      </c>
      <c r="F143" s="38">
        <v>30</v>
      </c>
      <c r="G143" s="39">
        <v>1727.32</v>
      </c>
      <c r="H143" s="39">
        <v>1641.42</v>
      </c>
      <c r="I143" s="38">
        <v>1110</v>
      </c>
      <c r="J143" s="38">
        <v>2700</v>
      </c>
      <c r="K143">
        <v>6.1830000000000003E-2</v>
      </c>
      <c r="L143">
        <v>6.1830000000000003E-2</v>
      </c>
    </row>
    <row r="144" spans="1:12" x14ac:dyDescent="0.25">
      <c r="A144" s="37" t="s">
        <v>318</v>
      </c>
      <c r="B144" s="41" t="s">
        <v>213</v>
      </c>
      <c r="C144" s="40" t="s">
        <v>447</v>
      </c>
      <c r="D144" s="40" t="s">
        <v>179</v>
      </c>
      <c r="E144" s="40" t="s">
        <v>445</v>
      </c>
      <c r="F144" s="38">
        <v>127</v>
      </c>
      <c r="G144" s="39">
        <v>8997.2199999999993</v>
      </c>
      <c r="H144" s="39">
        <v>1877.61</v>
      </c>
      <c r="I144" s="38">
        <v>4154</v>
      </c>
      <c r="J144" s="38">
        <v>10878</v>
      </c>
      <c r="K144">
        <v>6.1830000000000003E-2</v>
      </c>
      <c r="L144">
        <v>6.1830000000000003E-2</v>
      </c>
    </row>
    <row r="145" spans="1:12" x14ac:dyDescent="0.25">
      <c r="A145" s="37" t="s">
        <v>327</v>
      </c>
      <c r="B145" s="41" t="s">
        <v>213</v>
      </c>
      <c r="C145" s="40" t="s">
        <v>447</v>
      </c>
      <c r="D145" s="40" t="s">
        <v>179</v>
      </c>
      <c r="E145" s="40" t="s">
        <v>445</v>
      </c>
      <c r="F145" s="38">
        <v>12</v>
      </c>
      <c r="G145" s="39">
        <v>601.73</v>
      </c>
      <c r="H145" s="39">
        <v>449.54</v>
      </c>
      <c r="I145" s="38">
        <v>360</v>
      </c>
      <c r="J145" s="38">
        <v>810</v>
      </c>
      <c r="K145">
        <v>6.1830000000000003E-2</v>
      </c>
      <c r="L145">
        <v>6.1830000000000003E-2</v>
      </c>
    </row>
    <row r="146" spans="1:12" x14ac:dyDescent="0.25">
      <c r="A146" s="37" t="s">
        <v>337</v>
      </c>
      <c r="B146" s="41" t="s">
        <v>213</v>
      </c>
      <c r="C146" s="40" t="s">
        <v>447</v>
      </c>
      <c r="D146" s="40" t="s">
        <v>179</v>
      </c>
      <c r="E146" s="40" t="s">
        <v>445</v>
      </c>
      <c r="F146" s="38">
        <v>1</v>
      </c>
      <c r="G146" s="39">
        <v>324.99</v>
      </c>
      <c r="H146" s="39">
        <v>32.07</v>
      </c>
      <c r="I146" s="38">
        <v>30</v>
      </c>
      <c r="J146" s="38">
        <v>150</v>
      </c>
      <c r="K146">
        <v>6.1830000000000003E-2</v>
      </c>
      <c r="L146">
        <v>6.1830000000000003E-2</v>
      </c>
    </row>
    <row r="147" spans="1:12" x14ac:dyDescent="0.25">
      <c r="A147" s="37" t="s">
        <v>343</v>
      </c>
      <c r="B147" s="41" t="s">
        <v>213</v>
      </c>
      <c r="C147" s="40" t="s">
        <v>447</v>
      </c>
      <c r="D147" s="40" t="s">
        <v>179</v>
      </c>
      <c r="E147" s="40" t="s">
        <v>445</v>
      </c>
      <c r="F147" s="38">
        <v>3</v>
      </c>
      <c r="G147" s="39">
        <v>67.7</v>
      </c>
      <c r="H147" s="39">
        <v>67.7</v>
      </c>
      <c r="I147" s="38">
        <v>90</v>
      </c>
      <c r="J147" s="38">
        <v>450</v>
      </c>
      <c r="K147">
        <v>6.1830000000000003E-2</v>
      </c>
      <c r="L147">
        <v>6.1830000000000003E-2</v>
      </c>
    </row>
    <row r="148" spans="1:12" x14ac:dyDescent="0.25">
      <c r="A148" s="37" t="s">
        <v>344</v>
      </c>
      <c r="B148" s="41" t="s">
        <v>213</v>
      </c>
      <c r="C148" s="40" t="s">
        <v>447</v>
      </c>
      <c r="D148" s="40" t="s">
        <v>179</v>
      </c>
      <c r="E148" s="40" t="s">
        <v>445</v>
      </c>
      <c r="F148" s="38">
        <v>2</v>
      </c>
      <c r="G148" s="39">
        <v>43.66</v>
      </c>
      <c r="H148" s="39">
        <v>43.66</v>
      </c>
      <c r="I148" s="38">
        <v>60</v>
      </c>
      <c r="J148" s="38">
        <v>240</v>
      </c>
      <c r="K148">
        <v>6.1830000000000003E-2</v>
      </c>
      <c r="L148">
        <v>6.1830000000000003E-2</v>
      </c>
    </row>
    <row r="149" spans="1:12" x14ac:dyDescent="0.25">
      <c r="A149" s="37" t="s">
        <v>365</v>
      </c>
      <c r="B149" s="56" t="s">
        <v>213</v>
      </c>
      <c r="C149" s="40" t="s">
        <v>447</v>
      </c>
      <c r="D149" s="40" t="s">
        <v>179</v>
      </c>
      <c r="E149" s="40" t="s">
        <v>445</v>
      </c>
      <c r="F149" s="38">
        <v>369</v>
      </c>
      <c r="G149" s="39">
        <v>11438.2</v>
      </c>
      <c r="H149" s="39">
        <v>8037.1</v>
      </c>
      <c r="I149" s="38">
        <v>16377</v>
      </c>
      <c r="J149" s="38">
        <v>42597</v>
      </c>
      <c r="K149">
        <v>6.1830000000000003E-2</v>
      </c>
      <c r="L149">
        <v>6.1830000000000003E-2</v>
      </c>
    </row>
    <row r="150" spans="1:12" x14ac:dyDescent="0.25">
      <c r="A150" s="37" t="s">
        <v>366</v>
      </c>
      <c r="B150" s="56" t="s">
        <v>213</v>
      </c>
      <c r="C150" s="40" t="s">
        <v>447</v>
      </c>
      <c r="D150" s="40" t="s">
        <v>179</v>
      </c>
      <c r="E150" s="40" t="s">
        <v>445</v>
      </c>
      <c r="F150" s="38">
        <v>678</v>
      </c>
      <c r="G150" s="39">
        <v>43078.15</v>
      </c>
      <c r="H150" s="39">
        <v>19469.45</v>
      </c>
      <c r="I150" s="38">
        <v>25601</v>
      </c>
      <c r="J150" s="38">
        <v>71109</v>
      </c>
      <c r="K150">
        <v>6.1830000000000003E-2</v>
      </c>
      <c r="L150">
        <v>6.1830000000000003E-2</v>
      </c>
    </row>
    <row r="151" spans="1:12" x14ac:dyDescent="0.25">
      <c r="A151" s="37" t="s">
        <v>378</v>
      </c>
      <c r="B151" s="41" t="s">
        <v>213</v>
      </c>
      <c r="C151" s="40" t="s">
        <v>447</v>
      </c>
      <c r="D151" s="40" t="s">
        <v>179</v>
      </c>
      <c r="E151" s="40" t="s">
        <v>445</v>
      </c>
      <c r="F151" s="38">
        <v>29</v>
      </c>
      <c r="G151" s="39">
        <v>1497.45</v>
      </c>
      <c r="H151" s="39">
        <v>1076.78</v>
      </c>
      <c r="I151" s="38">
        <v>930</v>
      </c>
      <c r="J151" s="38">
        <v>2970</v>
      </c>
      <c r="K151">
        <v>6.1830000000000003E-2</v>
      </c>
      <c r="L151">
        <v>6.1830000000000003E-2</v>
      </c>
    </row>
    <row r="152" spans="1:12" x14ac:dyDescent="0.25">
      <c r="A152" s="37" t="s">
        <v>380</v>
      </c>
      <c r="B152" s="41" t="s">
        <v>213</v>
      </c>
      <c r="C152" s="40" t="s">
        <v>447</v>
      </c>
      <c r="D152" s="40" t="s">
        <v>179</v>
      </c>
      <c r="E152" s="40" t="s">
        <v>445</v>
      </c>
      <c r="F152" s="38">
        <v>9</v>
      </c>
      <c r="G152" s="39">
        <v>128.33000000000001</v>
      </c>
      <c r="H152" s="39">
        <v>128.33000000000001</v>
      </c>
      <c r="I152" s="38">
        <v>270</v>
      </c>
      <c r="J152" s="38">
        <v>540</v>
      </c>
      <c r="K152">
        <v>6.1830000000000003E-2</v>
      </c>
      <c r="L152">
        <v>6.1830000000000003E-2</v>
      </c>
    </row>
    <row r="153" spans="1:12" x14ac:dyDescent="0.25">
      <c r="A153" s="37" t="s">
        <v>381</v>
      </c>
      <c r="B153" s="41" t="s">
        <v>213</v>
      </c>
      <c r="C153" s="40" t="s">
        <v>447</v>
      </c>
      <c r="D153" s="40" t="s">
        <v>179</v>
      </c>
      <c r="E153" s="40" t="s">
        <v>445</v>
      </c>
      <c r="F153" s="38">
        <v>170</v>
      </c>
      <c r="G153" s="39">
        <v>13651.53</v>
      </c>
      <c r="H153" s="39">
        <v>6939.87</v>
      </c>
      <c r="I153" s="38">
        <v>5312</v>
      </c>
      <c r="J153" s="38">
        <v>15750</v>
      </c>
      <c r="K153">
        <v>6.1830000000000003E-2</v>
      </c>
      <c r="L153">
        <v>6.1830000000000003E-2</v>
      </c>
    </row>
    <row r="154" spans="1:12" x14ac:dyDescent="0.25">
      <c r="A154" s="37" t="s">
        <v>384</v>
      </c>
      <c r="B154" s="41" t="s">
        <v>213</v>
      </c>
      <c r="C154" s="40" t="s">
        <v>447</v>
      </c>
      <c r="D154" s="40" t="s">
        <v>179</v>
      </c>
      <c r="E154" s="40" t="s">
        <v>445</v>
      </c>
      <c r="F154" s="38">
        <v>4</v>
      </c>
      <c r="G154" s="39">
        <v>603.48</v>
      </c>
      <c r="H154" s="39">
        <v>17.600000000000001</v>
      </c>
      <c r="I154" s="38">
        <v>4</v>
      </c>
      <c r="J154" s="38">
        <v>120</v>
      </c>
      <c r="K154">
        <v>6.1830000000000003E-2</v>
      </c>
      <c r="L154">
        <v>6.1830000000000003E-2</v>
      </c>
    </row>
    <row r="155" spans="1:12" x14ac:dyDescent="0.25">
      <c r="A155" s="37" t="s">
        <v>385</v>
      </c>
      <c r="B155" s="41" t="s">
        <v>213</v>
      </c>
      <c r="C155" s="40" t="s">
        <v>447</v>
      </c>
      <c r="D155" s="40" t="s">
        <v>179</v>
      </c>
      <c r="E155" s="40" t="s">
        <v>445</v>
      </c>
      <c r="F155" s="38">
        <v>17</v>
      </c>
      <c r="G155" s="39">
        <v>2553.9299999999998</v>
      </c>
      <c r="H155" s="39">
        <v>214.37</v>
      </c>
      <c r="I155" s="38">
        <v>485</v>
      </c>
      <c r="J155" s="38">
        <v>1320</v>
      </c>
      <c r="K155">
        <v>6.1830000000000003E-2</v>
      </c>
      <c r="L155">
        <v>6.1830000000000003E-2</v>
      </c>
    </row>
    <row r="156" spans="1:12" x14ac:dyDescent="0.25">
      <c r="A156" s="37" t="s">
        <v>389</v>
      </c>
      <c r="B156" s="41" t="s">
        <v>213</v>
      </c>
      <c r="C156" s="40" t="s">
        <v>447</v>
      </c>
      <c r="D156" s="40" t="s">
        <v>179</v>
      </c>
      <c r="E156" s="40" t="s">
        <v>445</v>
      </c>
      <c r="F156" s="38">
        <v>4</v>
      </c>
      <c r="G156" s="39">
        <v>1755.64</v>
      </c>
      <c r="H156" s="39">
        <v>1140.47</v>
      </c>
      <c r="I156" s="38">
        <v>120</v>
      </c>
      <c r="J156" s="38">
        <v>720</v>
      </c>
      <c r="K156">
        <v>6.1830000000000003E-2</v>
      </c>
      <c r="L156">
        <v>6.1830000000000003E-2</v>
      </c>
    </row>
    <row r="157" spans="1:12" x14ac:dyDescent="0.25">
      <c r="A157" s="37" t="s">
        <v>390</v>
      </c>
      <c r="B157" s="41" t="s">
        <v>213</v>
      </c>
      <c r="C157" s="40" t="s">
        <v>447</v>
      </c>
      <c r="D157" s="40" t="s">
        <v>179</v>
      </c>
      <c r="E157" s="40" t="s">
        <v>445</v>
      </c>
      <c r="F157" s="38">
        <v>4181</v>
      </c>
      <c r="G157" s="39">
        <v>253265.17</v>
      </c>
      <c r="H157" s="39">
        <v>126964.04</v>
      </c>
      <c r="I157" s="38">
        <v>133906</v>
      </c>
      <c r="J157" s="38">
        <v>387749</v>
      </c>
      <c r="K157">
        <v>6.1830000000000003E-2</v>
      </c>
      <c r="L157">
        <v>6.1830000000000003E-2</v>
      </c>
    </row>
    <row r="158" spans="1:12" x14ac:dyDescent="0.25">
      <c r="A158" s="37" t="s">
        <v>401</v>
      </c>
      <c r="B158" s="41" t="s">
        <v>213</v>
      </c>
      <c r="C158" s="40" t="s">
        <v>447</v>
      </c>
      <c r="D158" s="40" t="s">
        <v>179</v>
      </c>
      <c r="E158" s="40" t="s">
        <v>445</v>
      </c>
      <c r="F158" s="38">
        <v>1</v>
      </c>
      <c r="G158" s="39">
        <v>23.38</v>
      </c>
      <c r="H158" s="39">
        <v>23.38</v>
      </c>
      <c r="I158" s="38">
        <v>30</v>
      </c>
      <c r="J158" s="38">
        <v>120</v>
      </c>
      <c r="K158">
        <v>6.1830000000000003E-2</v>
      </c>
      <c r="L158">
        <v>6.1830000000000003E-2</v>
      </c>
    </row>
    <row r="159" spans="1:12" x14ac:dyDescent="0.25">
      <c r="A159" s="37" t="s">
        <v>405</v>
      </c>
      <c r="B159" s="41" t="s">
        <v>213</v>
      </c>
      <c r="C159" s="40" t="s">
        <v>447</v>
      </c>
      <c r="D159" s="40" t="s">
        <v>179</v>
      </c>
      <c r="E159" s="40" t="s">
        <v>445</v>
      </c>
      <c r="F159" s="38">
        <v>97</v>
      </c>
      <c r="G159" s="39">
        <v>13534.56</v>
      </c>
      <c r="H159" s="39">
        <v>9197.57</v>
      </c>
      <c r="I159" s="38">
        <v>2989</v>
      </c>
      <c r="J159" s="38">
        <v>9427</v>
      </c>
      <c r="K159">
        <v>6.1830000000000003E-2</v>
      </c>
      <c r="L159">
        <v>6.1830000000000003E-2</v>
      </c>
    </row>
    <row r="160" spans="1:12" x14ac:dyDescent="0.25">
      <c r="A160" s="37" t="s">
        <v>409</v>
      </c>
      <c r="B160" s="41" t="s">
        <v>213</v>
      </c>
      <c r="C160" s="40" t="s">
        <v>447</v>
      </c>
      <c r="D160" s="40" t="s">
        <v>179</v>
      </c>
      <c r="E160" s="40" t="s">
        <v>445</v>
      </c>
      <c r="F160" s="38">
        <v>848</v>
      </c>
      <c r="G160" s="39">
        <v>81860.92</v>
      </c>
      <c r="H160" s="39">
        <v>42408.46</v>
      </c>
      <c r="I160" s="38">
        <v>27014</v>
      </c>
      <c r="J160" s="38">
        <v>75997</v>
      </c>
      <c r="K160">
        <v>6.1830000000000003E-2</v>
      </c>
      <c r="L160">
        <v>6.1830000000000003E-2</v>
      </c>
    </row>
    <row r="161" spans="1:12" x14ac:dyDescent="0.25">
      <c r="A161" s="37" t="s">
        <v>410</v>
      </c>
      <c r="B161" s="41" t="s">
        <v>213</v>
      </c>
      <c r="C161" s="40" t="s">
        <v>447</v>
      </c>
      <c r="D161" s="40" t="s">
        <v>179</v>
      </c>
      <c r="E161" s="40" t="s">
        <v>445</v>
      </c>
      <c r="F161" s="38">
        <v>451</v>
      </c>
      <c r="G161" s="39">
        <v>41154.15</v>
      </c>
      <c r="H161" s="39">
        <v>21561.41</v>
      </c>
      <c r="I161" s="38">
        <v>14867</v>
      </c>
      <c r="J161" s="38">
        <v>36687</v>
      </c>
      <c r="K161">
        <v>6.1830000000000003E-2</v>
      </c>
      <c r="L161">
        <v>6.1830000000000003E-2</v>
      </c>
    </row>
    <row r="162" spans="1:12" x14ac:dyDescent="0.25">
      <c r="A162" s="37" t="s">
        <v>415</v>
      </c>
      <c r="B162" s="41" t="s">
        <v>213</v>
      </c>
      <c r="C162" s="40" t="s">
        <v>447</v>
      </c>
      <c r="D162" s="40" t="s">
        <v>179</v>
      </c>
      <c r="E162" s="40" t="s">
        <v>445</v>
      </c>
      <c r="F162" s="38">
        <v>5</v>
      </c>
      <c r="G162" s="39">
        <v>47.72</v>
      </c>
      <c r="H162" s="39">
        <v>47.72</v>
      </c>
      <c r="I162" s="38">
        <v>100</v>
      </c>
      <c r="J162" s="38">
        <v>100</v>
      </c>
      <c r="K162">
        <v>6.1830000000000003E-2</v>
      </c>
      <c r="L162">
        <v>6.1830000000000003E-2</v>
      </c>
    </row>
    <row r="163" spans="1:12" x14ac:dyDescent="0.25">
      <c r="A163" s="37" t="s">
        <v>416</v>
      </c>
      <c r="B163" s="41" t="s">
        <v>213</v>
      </c>
      <c r="C163" s="40" t="s">
        <v>447</v>
      </c>
      <c r="D163" s="40" t="s">
        <v>179</v>
      </c>
      <c r="E163" s="40" t="s">
        <v>445</v>
      </c>
      <c r="F163" s="38">
        <v>48</v>
      </c>
      <c r="G163" s="39">
        <v>3574.93</v>
      </c>
      <c r="H163" s="39">
        <v>1628.61</v>
      </c>
      <c r="I163" s="38">
        <v>1500</v>
      </c>
      <c r="J163" s="38">
        <v>3930</v>
      </c>
      <c r="K163">
        <v>6.1830000000000003E-2</v>
      </c>
      <c r="L163">
        <v>6.1830000000000003E-2</v>
      </c>
    </row>
    <row r="164" spans="1:12" x14ac:dyDescent="0.25">
      <c r="A164" s="37" t="s">
        <v>426</v>
      </c>
      <c r="B164" s="41" t="s">
        <v>213</v>
      </c>
      <c r="C164" s="40" t="s">
        <v>447</v>
      </c>
      <c r="D164" s="40" t="s">
        <v>179</v>
      </c>
      <c r="E164" s="40" t="s">
        <v>445</v>
      </c>
      <c r="F164" s="38">
        <v>1</v>
      </c>
      <c r="G164" s="39">
        <v>320.48</v>
      </c>
      <c r="H164" s="39">
        <v>2</v>
      </c>
      <c r="I164" s="38">
        <v>30</v>
      </c>
      <c r="J164" s="38">
        <v>60</v>
      </c>
      <c r="K164">
        <v>6.1830000000000003E-2</v>
      </c>
      <c r="L164">
        <v>6.1830000000000003E-2</v>
      </c>
    </row>
    <row r="165" spans="1:12" x14ac:dyDescent="0.25">
      <c r="A165" s="37" t="s">
        <v>428</v>
      </c>
      <c r="B165" s="41" t="s">
        <v>213</v>
      </c>
      <c r="C165" s="40" t="s">
        <v>447</v>
      </c>
      <c r="D165" s="40" t="s">
        <v>179</v>
      </c>
      <c r="E165" s="40" t="s">
        <v>445</v>
      </c>
      <c r="F165" s="38">
        <v>2</v>
      </c>
      <c r="G165" s="39">
        <v>329.36</v>
      </c>
      <c r="H165" s="39">
        <v>329.36</v>
      </c>
      <c r="I165" s="38">
        <v>60</v>
      </c>
      <c r="J165" s="38">
        <v>150</v>
      </c>
      <c r="K165">
        <v>6.1830000000000003E-2</v>
      </c>
      <c r="L165">
        <v>6.1830000000000003E-2</v>
      </c>
    </row>
    <row r="166" spans="1:12" x14ac:dyDescent="0.25">
      <c r="A166" s="37" t="s">
        <v>440</v>
      </c>
      <c r="B166" s="41" t="s">
        <v>213</v>
      </c>
      <c r="C166" s="40" t="s">
        <v>447</v>
      </c>
      <c r="D166" s="40" t="s">
        <v>179</v>
      </c>
      <c r="E166" s="40" t="s">
        <v>445</v>
      </c>
      <c r="F166" s="38">
        <v>72</v>
      </c>
      <c r="G166" s="39">
        <v>11361.24</v>
      </c>
      <c r="H166" s="39">
        <v>7133.98</v>
      </c>
      <c r="I166" s="38">
        <v>2370</v>
      </c>
      <c r="J166" s="38">
        <v>4665</v>
      </c>
      <c r="K166">
        <v>6.1830000000000003E-2</v>
      </c>
      <c r="L166">
        <v>6.1830000000000003E-2</v>
      </c>
    </row>
    <row r="167" spans="1:12" x14ac:dyDescent="0.25">
      <c r="A167" s="37" t="s">
        <v>442</v>
      </c>
      <c r="B167" s="41" t="s">
        <v>213</v>
      </c>
      <c r="C167" s="40" t="s">
        <v>447</v>
      </c>
      <c r="D167" s="40" t="s">
        <v>179</v>
      </c>
      <c r="E167" s="40" t="s">
        <v>445</v>
      </c>
      <c r="F167" s="38">
        <v>146</v>
      </c>
      <c r="G167" s="39">
        <v>4345.32</v>
      </c>
      <c r="H167" s="39">
        <v>3428.35</v>
      </c>
      <c r="I167" s="38">
        <v>7610</v>
      </c>
      <c r="J167" s="38">
        <v>19320</v>
      </c>
      <c r="K167">
        <v>6.1830000000000003E-2</v>
      </c>
      <c r="L167">
        <v>6.1830000000000003E-2</v>
      </c>
    </row>
    <row r="168" spans="1:12" x14ac:dyDescent="0.25">
      <c r="A168" s="37" t="s">
        <v>241</v>
      </c>
      <c r="B168" s="41" t="s">
        <v>213</v>
      </c>
      <c r="C168" s="40" t="s">
        <v>214</v>
      </c>
      <c r="D168" s="40" t="s">
        <v>179</v>
      </c>
      <c r="E168" s="40" t="s">
        <v>445</v>
      </c>
      <c r="F168" s="38">
        <v>20</v>
      </c>
      <c r="G168" s="39">
        <v>36563.96</v>
      </c>
      <c r="H168" s="39">
        <v>34106.93</v>
      </c>
      <c r="I168" s="38">
        <v>780</v>
      </c>
      <c r="J168" s="38">
        <v>2640</v>
      </c>
      <c r="K168">
        <v>6.1830000000000003E-2</v>
      </c>
      <c r="L168">
        <v>14.082689999999999</v>
      </c>
    </row>
    <row r="169" spans="1:12" x14ac:dyDescent="0.25">
      <c r="A169" s="37" t="s">
        <v>253</v>
      </c>
      <c r="B169" s="41" t="s">
        <v>213</v>
      </c>
      <c r="C169" s="40" t="s">
        <v>447</v>
      </c>
      <c r="D169" s="40" t="s">
        <v>179</v>
      </c>
      <c r="E169" s="40" t="s">
        <v>444</v>
      </c>
      <c r="F169" s="38">
        <v>3</v>
      </c>
      <c r="G169" s="39">
        <v>928.44</v>
      </c>
      <c r="H169" s="39">
        <v>618.96</v>
      </c>
      <c r="I169" s="38">
        <v>90</v>
      </c>
      <c r="J169" s="38">
        <v>360</v>
      </c>
      <c r="K169">
        <v>6.7750000000000005E-2</v>
      </c>
      <c r="L169">
        <v>6.7750000000000005E-2</v>
      </c>
    </row>
    <row r="170" spans="1:12" x14ac:dyDescent="0.25">
      <c r="A170" s="37" t="s">
        <v>266</v>
      </c>
      <c r="B170" s="41" t="s">
        <v>213</v>
      </c>
      <c r="C170" s="40" t="s">
        <v>447</v>
      </c>
      <c r="D170" s="40" t="s">
        <v>179</v>
      </c>
      <c r="E170" s="40" t="s">
        <v>444</v>
      </c>
      <c r="F170" s="38">
        <v>148</v>
      </c>
      <c r="G170" s="39">
        <v>9565.39</v>
      </c>
      <c r="H170" s="39">
        <v>5380.98</v>
      </c>
      <c r="I170" s="38">
        <v>4689</v>
      </c>
      <c r="J170" s="38">
        <v>16531</v>
      </c>
      <c r="K170">
        <v>6.7750000000000005E-2</v>
      </c>
      <c r="L170">
        <v>6.7750000000000005E-2</v>
      </c>
    </row>
    <row r="171" spans="1:12" x14ac:dyDescent="0.25">
      <c r="A171" s="37" t="s">
        <v>267</v>
      </c>
      <c r="B171" s="41" t="s">
        <v>213</v>
      </c>
      <c r="C171" s="40" t="s">
        <v>447</v>
      </c>
      <c r="D171" s="40" t="s">
        <v>179</v>
      </c>
      <c r="E171" s="40" t="s">
        <v>444</v>
      </c>
      <c r="F171" s="38">
        <v>34</v>
      </c>
      <c r="G171" s="39">
        <v>5224.68</v>
      </c>
      <c r="H171" s="39">
        <v>754.88</v>
      </c>
      <c r="I171" s="38">
        <v>1080</v>
      </c>
      <c r="J171" s="38">
        <v>2850</v>
      </c>
      <c r="K171">
        <v>6.7750000000000005E-2</v>
      </c>
      <c r="L171">
        <v>6.7750000000000005E-2</v>
      </c>
    </row>
    <row r="172" spans="1:12" x14ac:dyDescent="0.25">
      <c r="A172" s="37" t="s">
        <v>291</v>
      </c>
      <c r="B172" s="41" t="s">
        <v>213</v>
      </c>
      <c r="C172" s="40" t="s">
        <v>447</v>
      </c>
      <c r="D172" s="40" t="s">
        <v>179</v>
      </c>
      <c r="E172" s="40" t="s">
        <v>444</v>
      </c>
      <c r="F172" s="38">
        <v>1</v>
      </c>
      <c r="G172" s="39">
        <v>372.79</v>
      </c>
      <c r="H172" s="39">
        <v>0</v>
      </c>
      <c r="I172" s="38">
        <v>30</v>
      </c>
      <c r="J172" s="38">
        <v>90</v>
      </c>
      <c r="K172">
        <v>6.7750000000000005E-2</v>
      </c>
      <c r="L172">
        <v>6.7750000000000005E-2</v>
      </c>
    </row>
    <row r="173" spans="1:12" x14ac:dyDescent="0.25">
      <c r="A173" s="37" t="s">
        <v>292</v>
      </c>
      <c r="B173" s="41" t="s">
        <v>213</v>
      </c>
      <c r="C173" s="40" t="s">
        <v>447</v>
      </c>
      <c r="D173" s="40" t="s">
        <v>179</v>
      </c>
      <c r="E173" s="40" t="s">
        <v>444</v>
      </c>
      <c r="F173" s="38">
        <v>11</v>
      </c>
      <c r="G173" s="39">
        <v>2478.29</v>
      </c>
      <c r="H173" s="39">
        <v>807.55</v>
      </c>
      <c r="I173" s="38">
        <v>360</v>
      </c>
      <c r="J173" s="38">
        <v>930</v>
      </c>
      <c r="K173">
        <v>6.7750000000000005E-2</v>
      </c>
      <c r="L173">
        <v>6.7750000000000005E-2</v>
      </c>
    </row>
    <row r="174" spans="1:12" x14ac:dyDescent="0.25">
      <c r="A174" s="37" t="s">
        <v>296</v>
      </c>
      <c r="B174" s="41" t="s">
        <v>213</v>
      </c>
      <c r="C174" s="40" t="s">
        <v>447</v>
      </c>
      <c r="D174" s="40" t="s">
        <v>179</v>
      </c>
      <c r="E174" s="40" t="s">
        <v>444</v>
      </c>
      <c r="F174" s="38">
        <v>1</v>
      </c>
      <c r="G174" s="39">
        <v>669.7</v>
      </c>
      <c r="H174" s="39">
        <v>26.3</v>
      </c>
      <c r="I174" s="38">
        <v>30</v>
      </c>
      <c r="J174" s="38">
        <v>90</v>
      </c>
      <c r="K174">
        <v>6.7750000000000005E-2</v>
      </c>
      <c r="L174">
        <v>6.7750000000000005E-2</v>
      </c>
    </row>
    <row r="175" spans="1:12" x14ac:dyDescent="0.25">
      <c r="A175" s="37" t="s">
        <v>319</v>
      </c>
      <c r="B175" s="41" t="s">
        <v>213</v>
      </c>
      <c r="C175" s="40" t="s">
        <v>447</v>
      </c>
      <c r="D175" s="40" t="s">
        <v>179</v>
      </c>
      <c r="E175" s="40" t="s">
        <v>444</v>
      </c>
      <c r="F175" s="38">
        <v>288</v>
      </c>
      <c r="G175" s="39">
        <v>20557.64</v>
      </c>
      <c r="H175" s="39">
        <v>12285.48</v>
      </c>
      <c r="I175" s="38">
        <v>9706</v>
      </c>
      <c r="J175" s="38">
        <v>27148</v>
      </c>
      <c r="K175">
        <v>6.7750000000000005E-2</v>
      </c>
      <c r="L175">
        <v>6.7750000000000005E-2</v>
      </c>
    </row>
    <row r="176" spans="1:12" x14ac:dyDescent="0.25">
      <c r="A176" s="37" t="s">
        <v>320</v>
      </c>
      <c r="B176" s="41" t="s">
        <v>213</v>
      </c>
      <c r="C176" s="40" t="s">
        <v>447</v>
      </c>
      <c r="D176" s="40" t="s">
        <v>179</v>
      </c>
      <c r="E176" s="40" t="s">
        <v>444</v>
      </c>
      <c r="F176" s="38">
        <v>65</v>
      </c>
      <c r="G176" s="39">
        <v>3933.1</v>
      </c>
      <c r="H176" s="39">
        <v>1616.57</v>
      </c>
      <c r="I176" s="38">
        <v>2311</v>
      </c>
      <c r="J176" s="38">
        <v>5163</v>
      </c>
      <c r="K176">
        <v>6.7750000000000005E-2</v>
      </c>
      <c r="L176">
        <v>6.7750000000000005E-2</v>
      </c>
    </row>
    <row r="177" spans="1:12" x14ac:dyDescent="0.25">
      <c r="A177" s="37" t="s">
        <v>345</v>
      </c>
      <c r="B177" s="41" t="s">
        <v>213</v>
      </c>
      <c r="C177" s="40" t="s">
        <v>447</v>
      </c>
      <c r="D177" s="40" t="s">
        <v>179</v>
      </c>
      <c r="E177" s="40" t="s">
        <v>444</v>
      </c>
      <c r="F177" s="38">
        <v>4</v>
      </c>
      <c r="G177" s="39">
        <v>689.93</v>
      </c>
      <c r="H177" s="39">
        <v>423.35</v>
      </c>
      <c r="I177" s="38">
        <v>120</v>
      </c>
      <c r="J177" s="38">
        <v>360</v>
      </c>
      <c r="K177">
        <v>6.7750000000000005E-2</v>
      </c>
      <c r="L177">
        <v>6.7750000000000005E-2</v>
      </c>
    </row>
    <row r="178" spans="1:12" x14ac:dyDescent="0.25">
      <c r="A178" s="37" t="s">
        <v>367</v>
      </c>
      <c r="B178" s="41" t="s">
        <v>213</v>
      </c>
      <c r="C178" s="40" t="s">
        <v>447</v>
      </c>
      <c r="D178" s="40" t="s">
        <v>179</v>
      </c>
      <c r="E178" s="40" t="s">
        <v>444</v>
      </c>
      <c r="F178" s="38">
        <v>196</v>
      </c>
      <c r="G178" s="39">
        <v>9455.65</v>
      </c>
      <c r="H178" s="39">
        <v>3339.57</v>
      </c>
      <c r="I178" s="38">
        <v>7298</v>
      </c>
      <c r="J178" s="38">
        <v>17545</v>
      </c>
      <c r="K178">
        <v>6.7750000000000005E-2</v>
      </c>
      <c r="L178">
        <v>6.7750000000000005E-2</v>
      </c>
    </row>
    <row r="179" spans="1:12" x14ac:dyDescent="0.25">
      <c r="A179" s="37" t="s">
        <v>368</v>
      </c>
      <c r="B179" s="41" t="s">
        <v>213</v>
      </c>
      <c r="C179" s="40" t="s">
        <v>447</v>
      </c>
      <c r="D179" s="40" t="s">
        <v>179</v>
      </c>
      <c r="E179" s="40" t="s">
        <v>444</v>
      </c>
      <c r="F179" s="38">
        <v>116</v>
      </c>
      <c r="G179" s="39">
        <v>4311.71</v>
      </c>
      <c r="H179" s="39">
        <v>2692.22</v>
      </c>
      <c r="I179" s="38">
        <v>3910</v>
      </c>
      <c r="J179" s="38">
        <v>10470</v>
      </c>
      <c r="K179">
        <v>6.7750000000000005E-2</v>
      </c>
      <c r="L179">
        <v>6.7750000000000005E-2</v>
      </c>
    </row>
    <row r="180" spans="1:12" x14ac:dyDescent="0.25">
      <c r="A180" s="37" t="s">
        <v>379</v>
      </c>
      <c r="B180" s="41" t="s">
        <v>213</v>
      </c>
      <c r="C180" s="40" t="s">
        <v>447</v>
      </c>
      <c r="D180" s="40" t="s">
        <v>179</v>
      </c>
      <c r="E180" s="40" t="s">
        <v>444</v>
      </c>
      <c r="F180" s="38">
        <v>5</v>
      </c>
      <c r="G180" s="39">
        <v>536.48</v>
      </c>
      <c r="H180" s="39">
        <v>222.23</v>
      </c>
      <c r="I180" s="38">
        <v>150</v>
      </c>
      <c r="J180" s="38">
        <v>510</v>
      </c>
      <c r="K180">
        <v>6.7750000000000005E-2</v>
      </c>
      <c r="L180">
        <v>6.7750000000000005E-2</v>
      </c>
    </row>
    <row r="181" spans="1:12" x14ac:dyDescent="0.25">
      <c r="A181" s="37" t="s">
        <v>382</v>
      </c>
      <c r="B181" s="41" t="s">
        <v>213</v>
      </c>
      <c r="C181" s="40" t="s">
        <v>447</v>
      </c>
      <c r="D181" s="40" t="s">
        <v>179</v>
      </c>
      <c r="E181" s="40" t="s">
        <v>444</v>
      </c>
      <c r="F181" s="38">
        <v>1</v>
      </c>
      <c r="G181" s="39">
        <v>186.04</v>
      </c>
      <c r="H181" s="39">
        <v>158.19</v>
      </c>
      <c r="I181" s="38">
        <v>30</v>
      </c>
      <c r="J181" s="38">
        <v>60</v>
      </c>
      <c r="K181">
        <v>6.7750000000000005E-2</v>
      </c>
      <c r="L181">
        <v>6.7750000000000005E-2</v>
      </c>
    </row>
    <row r="182" spans="1:12" x14ac:dyDescent="0.25">
      <c r="A182" s="37" t="s">
        <v>383</v>
      </c>
      <c r="B182" s="41" t="s">
        <v>213</v>
      </c>
      <c r="C182" s="40" t="s">
        <v>447</v>
      </c>
      <c r="D182" s="40" t="s">
        <v>179</v>
      </c>
      <c r="E182" s="40" t="s">
        <v>444</v>
      </c>
      <c r="F182" s="38">
        <v>22</v>
      </c>
      <c r="G182" s="39">
        <v>3085.38</v>
      </c>
      <c r="H182" s="39">
        <v>2632.77</v>
      </c>
      <c r="I182" s="38">
        <v>780</v>
      </c>
      <c r="J182" s="38">
        <v>2130</v>
      </c>
      <c r="K182">
        <v>6.7750000000000005E-2</v>
      </c>
      <c r="L182">
        <v>6.7750000000000005E-2</v>
      </c>
    </row>
    <row r="183" spans="1:12" x14ac:dyDescent="0.25">
      <c r="A183" s="37" t="s">
        <v>386</v>
      </c>
      <c r="B183" s="41" t="s">
        <v>213</v>
      </c>
      <c r="C183" s="40" t="s">
        <v>447</v>
      </c>
      <c r="D183" s="40" t="s">
        <v>179</v>
      </c>
      <c r="E183" s="40" t="s">
        <v>444</v>
      </c>
      <c r="F183" s="38">
        <v>20</v>
      </c>
      <c r="G183" s="39">
        <v>7528.66</v>
      </c>
      <c r="H183" s="39">
        <v>109.92</v>
      </c>
      <c r="I183" s="38">
        <v>600</v>
      </c>
      <c r="J183" s="38">
        <v>1800</v>
      </c>
      <c r="K183">
        <v>6.7750000000000005E-2</v>
      </c>
      <c r="L183">
        <v>6.7750000000000005E-2</v>
      </c>
    </row>
    <row r="184" spans="1:12" x14ac:dyDescent="0.25">
      <c r="A184" s="37" t="s">
        <v>391</v>
      </c>
      <c r="B184" s="41" t="s">
        <v>213</v>
      </c>
      <c r="C184" s="40" t="s">
        <v>447</v>
      </c>
      <c r="D184" s="40" t="s">
        <v>179</v>
      </c>
      <c r="E184" s="40" t="s">
        <v>444</v>
      </c>
      <c r="F184" s="38">
        <v>1</v>
      </c>
      <c r="G184" s="39">
        <v>19.22</v>
      </c>
      <c r="H184" s="39">
        <v>19.22</v>
      </c>
      <c r="I184" s="38">
        <v>30</v>
      </c>
      <c r="J184" s="38">
        <v>90</v>
      </c>
      <c r="K184">
        <v>6.7750000000000005E-2</v>
      </c>
      <c r="L184">
        <v>6.7750000000000005E-2</v>
      </c>
    </row>
    <row r="185" spans="1:12" x14ac:dyDescent="0.25">
      <c r="A185" s="37" t="s">
        <v>392</v>
      </c>
      <c r="B185" s="41" t="s">
        <v>213</v>
      </c>
      <c r="C185" s="40" t="s">
        <v>447</v>
      </c>
      <c r="D185" s="40" t="s">
        <v>179</v>
      </c>
      <c r="E185" s="40" t="s">
        <v>444</v>
      </c>
      <c r="F185" s="38">
        <v>1272</v>
      </c>
      <c r="G185" s="39">
        <v>97312.86</v>
      </c>
      <c r="H185" s="39">
        <v>48310.34</v>
      </c>
      <c r="I185" s="38">
        <v>40801</v>
      </c>
      <c r="J185" s="38">
        <v>116679</v>
      </c>
      <c r="K185">
        <v>6.7750000000000005E-2</v>
      </c>
      <c r="L185">
        <v>6.7750000000000005E-2</v>
      </c>
    </row>
    <row r="186" spans="1:12" x14ac:dyDescent="0.25">
      <c r="A186" s="37" t="s">
        <v>406</v>
      </c>
      <c r="B186" s="41" t="s">
        <v>213</v>
      </c>
      <c r="C186" s="40" t="s">
        <v>447</v>
      </c>
      <c r="D186" s="40" t="s">
        <v>179</v>
      </c>
      <c r="E186" s="40" t="s">
        <v>444</v>
      </c>
      <c r="F186" s="38">
        <v>29</v>
      </c>
      <c r="G186" s="39">
        <v>1480.05</v>
      </c>
      <c r="H186" s="39">
        <v>1227.3699999999999</v>
      </c>
      <c r="I186" s="38">
        <v>870</v>
      </c>
      <c r="J186" s="38">
        <v>2190</v>
      </c>
      <c r="K186">
        <v>6.7750000000000005E-2</v>
      </c>
      <c r="L186">
        <v>6.7750000000000005E-2</v>
      </c>
    </row>
    <row r="187" spans="1:12" x14ac:dyDescent="0.25">
      <c r="A187" s="37" t="s">
        <v>411</v>
      </c>
      <c r="B187" s="41" t="s">
        <v>213</v>
      </c>
      <c r="C187" s="40" t="s">
        <v>447</v>
      </c>
      <c r="D187" s="40" t="s">
        <v>179</v>
      </c>
      <c r="E187" s="40" t="s">
        <v>444</v>
      </c>
      <c r="F187" s="38">
        <v>3</v>
      </c>
      <c r="G187" s="39">
        <v>78.17</v>
      </c>
      <c r="H187" s="39">
        <v>78.17</v>
      </c>
      <c r="I187" s="38">
        <v>90</v>
      </c>
      <c r="J187" s="38">
        <v>360</v>
      </c>
      <c r="K187">
        <v>6.7750000000000005E-2</v>
      </c>
      <c r="L187">
        <v>6.7750000000000005E-2</v>
      </c>
    </row>
    <row r="188" spans="1:12" x14ac:dyDescent="0.25">
      <c r="A188" s="37" t="s">
        <v>417</v>
      </c>
      <c r="B188" s="41" t="s">
        <v>213</v>
      </c>
      <c r="C188" s="40" t="s">
        <v>447</v>
      </c>
      <c r="D188" s="40" t="s">
        <v>179</v>
      </c>
      <c r="E188" s="40" t="s">
        <v>444</v>
      </c>
      <c r="F188" s="38">
        <v>3</v>
      </c>
      <c r="G188" s="39">
        <v>37.11</v>
      </c>
      <c r="H188" s="39">
        <v>37.11</v>
      </c>
      <c r="I188" s="38">
        <v>90</v>
      </c>
      <c r="J188" s="38">
        <v>90</v>
      </c>
      <c r="K188">
        <v>6.7750000000000005E-2</v>
      </c>
      <c r="L188">
        <v>6.7750000000000005E-2</v>
      </c>
    </row>
    <row r="189" spans="1:12" x14ac:dyDescent="0.25">
      <c r="A189" s="37" t="s">
        <v>418</v>
      </c>
      <c r="B189" s="41" t="s">
        <v>213</v>
      </c>
      <c r="C189" s="40" t="s">
        <v>447</v>
      </c>
      <c r="D189" s="40" t="s">
        <v>179</v>
      </c>
      <c r="E189" s="40" t="s">
        <v>444</v>
      </c>
      <c r="F189" s="38">
        <v>38</v>
      </c>
      <c r="G189" s="39">
        <v>3804.92</v>
      </c>
      <c r="H189" s="39">
        <v>990.15</v>
      </c>
      <c r="I189" s="38">
        <v>1200</v>
      </c>
      <c r="J189" s="38">
        <v>3150</v>
      </c>
      <c r="K189">
        <v>6.7750000000000005E-2</v>
      </c>
      <c r="L189">
        <v>6.7750000000000005E-2</v>
      </c>
    </row>
    <row r="190" spans="1:12" x14ac:dyDescent="0.25">
      <c r="A190" s="37" t="s">
        <v>441</v>
      </c>
      <c r="B190" s="41" t="s">
        <v>213</v>
      </c>
      <c r="C190" s="40" t="s">
        <v>447</v>
      </c>
      <c r="D190" s="40" t="s">
        <v>179</v>
      </c>
      <c r="E190" s="40" t="s">
        <v>444</v>
      </c>
      <c r="F190" s="38">
        <v>6</v>
      </c>
      <c r="G190" s="39">
        <v>1661.52</v>
      </c>
      <c r="H190" s="39">
        <v>839.92</v>
      </c>
      <c r="I190" s="38">
        <v>240</v>
      </c>
      <c r="J190" s="38">
        <v>720</v>
      </c>
      <c r="K190">
        <v>6.7750000000000005E-2</v>
      </c>
      <c r="L190">
        <v>6.7750000000000005E-2</v>
      </c>
    </row>
    <row r="191" spans="1:12" x14ac:dyDescent="0.25">
      <c r="A191" s="37" t="s">
        <v>443</v>
      </c>
      <c r="B191" s="41" t="s">
        <v>213</v>
      </c>
      <c r="C191" s="40" t="s">
        <v>447</v>
      </c>
      <c r="D191" s="40" t="s">
        <v>179</v>
      </c>
      <c r="E191" s="40" t="s">
        <v>444</v>
      </c>
      <c r="F191" s="38">
        <v>63</v>
      </c>
      <c r="G191" s="39">
        <v>9775.31</v>
      </c>
      <c r="H191" s="39">
        <v>1368.87</v>
      </c>
      <c r="I191" s="38">
        <v>2790</v>
      </c>
      <c r="J191" s="38">
        <v>7260</v>
      </c>
      <c r="K191">
        <v>6.7750000000000005E-2</v>
      </c>
      <c r="L191">
        <v>6.7750000000000005E-2</v>
      </c>
    </row>
    <row r="192" spans="1:12" x14ac:dyDescent="0.25">
      <c r="A192" s="37" t="s">
        <v>240</v>
      </c>
      <c r="B192" s="41" t="s">
        <v>213</v>
      </c>
      <c r="C192" s="40" t="s">
        <v>214</v>
      </c>
      <c r="D192" s="40" t="s">
        <v>179</v>
      </c>
      <c r="E192" s="40" t="s">
        <v>444</v>
      </c>
      <c r="F192" s="38">
        <v>10</v>
      </c>
      <c r="G192" s="39">
        <v>29395.4</v>
      </c>
      <c r="H192" s="39">
        <v>29395.4</v>
      </c>
      <c r="I192" s="38">
        <v>300</v>
      </c>
      <c r="J192" s="38">
        <v>1800</v>
      </c>
      <c r="K192">
        <v>6.7750000000000005E-2</v>
      </c>
      <c r="L192">
        <v>16.88513</v>
      </c>
    </row>
    <row r="193" spans="1:12" x14ac:dyDescent="0.25">
      <c r="A193" s="37" t="s">
        <v>281</v>
      </c>
      <c r="B193" s="42" t="s">
        <v>217</v>
      </c>
      <c r="C193" s="40" t="s">
        <v>453</v>
      </c>
      <c r="D193" s="40" t="s">
        <v>179</v>
      </c>
      <c r="E193" s="37" t="s">
        <v>174</v>
      </c>
      <c r="F193" s="38">
        <v>35</v>
      </c>
      <c r="G193" s="39">
        <v>13026.09</v>
      </c>
      <c r="H193" s="39">
        <v>7808.18</v>
      </c>
      <c r="I193" s="38">
        <v>1216</v>
      </c>
      <c r="J193" s="38">
        <v>1895</v>
      </c>
      <c r="K193">
        <v>1.48915</v>
      </c>
      <c r="L193">
        <v>1.48915</v>
      </c>
    </row>
    <row r="194" spans="1:12" x14ac:dyDescent="0.25">
      <c r="A194" s="37" t="s">
        <v>301</v>
      </c>
      <c r="B194" s="42" t="s">
        <v>217</v>
      </c>
      <c r="C194" s="40" t="s">
        <v>453</v>
      </c>
      <c r="D194" s="40" t="s">
        <v>179</v>
      </c>
      <c r="E194" s="37" t="s">
        <v>174</v>
      </c>
      <c r="F194" s="38">
        <v>11</v>
      </c>
      <c r="G194" s="39">
        <v>7241.53</v>
      </c>
      <c r="H194" s="39">
        <v>3077.83</v>
      </c>
      <c r="I194" s="38">
        <v>330</v>
      </c>
      <c r="J194" s="38">
        <v>780</v>
      </c>
      <c r="K194">
        <v>1.48915</v>
      </c>
      <c r="L194">
        <v>1.48915</v>
      </c>
    </row>
    <row r="195" spans="1:12" x14ac:dyDescent="0.25">
      <c r="A195" s="37" t="s">
        <v>388</v>
      </c>
      <c r="B195" s="42" t="s">
        <v>217</v>
      </c>
      <c r="C195" s="40" t="s">
        <v>453</v>
      </c>
      <c r="D195" s="40" t="s">
        <v>179</v>
      </c>
      <c r="E195" s="37" t="s">
        <v>174</v>
      </c>
      <c r="F195" s="38">
        <v>51</v>
      </c>
      <c r="G195" s="39">
        <v>29559.08</v>
      </c>
      <c r="H195" s="39">
        <v>17154.41</v>
      </c>
      <c r="I195" s="38">
        <v>1880</v>
      </c>
      <c r="J195" s="38">
        <v>3485</v>
      </c>
      <c r="K195">
        <v>1.48915</v>
      </c>
      <c r="L195">
        <v>1.48915</v>
      </c>
    </row>
    <row r="196" spans="1:12" x14ac:dyDescent="0.25">
      <c r="A196" s="37" t="s">
        <v>328</v>
      </c>
      <c r="B196" s="42" t="s">
        <v>217</v>
      </c>
      <c r="C196" s="40" t="s">
        <v>218</v>
      </c>
      <c r="D196" s="40" t="s">
        <v>179</v>
      </c>
      <c r="E196" s="40" t="s">
        <v>174</v>
      </c>
      <c r="F196" s="38">
        <v>31</v>
      </c>
      <c r="G196" s="39">
        <v>18820.150000000001</v>
      </c>
      <c r="H196" s="39">
        <v>16749.740000000002</v>
      </c>
      <c r="I196" s="38">
        <v>960</v>
      </c>
      <c r="J196" s="38">
        <v>1710</v>
      </c>
      <c r="K196">
        <v>10.198079999999999</v>
      </c>
      <c r="L196">
        <v>10.198079999999999</v>
      </c>
    </row>
    <row r="197" spans="1:12" x14ac:dyDescent="0.25">
      <c r="A197" s="37" t="s">
        <v>329</v>
      </c>
      <c r="B197" s="42" t="s">
        <v>217</v>
      </c>
      <c r="C197" s="40" t="s">
        <v>218</v>
      </c>
      <c r="D197" s="40" t="s">
        <v>179</v>
      </c>
      <c r="E197" s="40" t="s">
        <v>450</v>
      </c>
      <c r="F197" s="38">
        <v>13</v>
      </c>
      <c r="G197" s="39">
        <v>8389.31</v>
      </c>
      <c r="H197" s="39">
        <v>8389.31</v>
      </c>
      <c r="I197" s="38">
        <v>450</v>
      </c>
      <c r="J197" s="38">
        <v>780</v>
      </c>
      <c r="K197">
        <v>10.14274</v>
      </c>
      <c r="L197">
        <v>10.14274</v>
      </c>
    </row>
    <row r="198" spans="1:12" x14ac:dyDescent="0.25">
      <c r="A198" s="37" t="s">
        <v>282</v>
      </c>
      <c r="B198" s="42" t="s">
        <v>217</v>
      </c>
      <c r="C198" s="40" t="s">
        <v>453</v>
      </c>
      <c r="D198" s="40" t="s">
        <v>179</v>
      </c>
      <c r="E198" s="37" t="s">
        <v>445</v>
      </c>
      <c r="F198" s="38">
        <v>68</v>
      </c>
      <c r="G198" s="39">
        <v>29836.57</v>
      </c>
      <c r="H198" s="39">
        <v>19768.740000000002</v>
      </c>
      <c r="I198" s="38">
        <v>2220</v>
      </c>
      <c r="J198" s="38">
        <v>5370</v>
      </c>
      <c r="K198">
        <v>1.27325</v>
      </c>
      <c r="L198">
        <v>1.27325</v>
      </c>
    </row>
    <row r="199" spans="1:12" x14ac:dyDescent="0.25">
      <c r="A199" s="37" t="s">
        <v>302</v>
      </c>
      <c r="B199" s="42" t="s">
        <v>217</v>
      </c>
      <c r="C199" s="40" t="s">
        <v>453</v>
      </c>
      <c r="D199" s="40" t="s">
        <v>179</v>
      </c>
      <c r="E199" s="37" t="s">
        <v>445</v>
      </c>
      <c r="F199" s="38">
        <v>24</v>
      </c>
      <c r="G199" s="39">
        <v>13447.84</v>
      </c>
      <c r="H199" s="39">
        <v>7581.34</v>
      </c>
      <c r="I199" s="38">
        <v>780</v>
      </c>
      <c r="J199" s="38">
        <v>1830</v>
      </c>
      <c r="K199">
        <v>1.27325</v>
      </c>
      <c r="L199">
        <v>1.27325</v>
      </c>
    </row>
    <row r="200" spans="1:12" x14ac:dyDescent="0.25">
      <c r="A200" s="37" t="s">
        <v>387</v>
      </c>
      <c r="B200" s="42" t="s">
        <v>217</v>
      </c>
      <c r="C200" s="40" t="s">
        <v>453</v>
      </c>
      <c r="D200" s="40" t="s">
        <v>179</v>
      </c>
      <c r="E200" s="37" t="s">
        <v>445</v>
      </c>
      <c r="F200" s="38">
        <v>113</v>
      </c>
      <c r="G200" s="39">
        <v>58373.29</v>
      </c>
      <c r="H200" s="39">
        <v>44637.11</v>
      </c>
      <c r="I200" s="38">
        <v>3675</v>
      </c>
      <c r="J200" s="38">
        <v>8620</v>
      </c>
      <c r="K200">
        <v>1.27325</v>
      </c>
      <c r="L200">
        <v>1.27325</v>
      </c>
    </row>
    <row r="201" spans="1:12" x14ac:dyDescent="0.25">
      <c r="A201" s="37" t="s">
        <v>330</v>
      </c>
      <c r="B201" s="42" t="s">
        <v>217</v>
      </c>
      <c r="C201" s="40" t="s">
        <v>218</v>
      </c>
      <c r="D201" s="40" t="s">
        <v>179</v>
      </c>
      <c r="E201" s="40" t="s">
        <v>445</v>
      </c>
      <c r="F201" s="38">
        <v>166</v>
      </c>
      <c r="G201" s="39">
        <v>173029.1</v>
      </c>
      <c r="H201" s="39">
        <v>165472.29999999999</v>
      </c>
      <c r="I201" s="38">
        <v>5960</v>
      </c>
      <c r="J201" s="38">
        <v>16285</v>
      </c>
      <c r="K201">
        <v>10.163209999999999</v>
      </c>
      <c r="L201">
        <v>10.163209999999999</v>
      </c>
    </row>
    <row r="202" spans="1:12" x14ac:dyDescent="0.25">
      <c r="A202" s="37" t="s">
        <v>331</v>
      </c>
      <c r="B202" s="42" t="s">
        <v>217</v>
      </c>
      <c r="C202" s="40" t="s">
        <v>218</v>
      </c>
      <c r="D202" s="40" t="s">
        <v>179</v>
      </c>
      <c r="E202" s="40" t="s">
        <v>451</v>
      </c>
      <c r="F202" s="38">
        <v>1</v>
      </c>
      <c r="G202" s="39">
        <v>1438.08</v>
      </c>
      <c r="H202" s="39">
        <v>1438.08</v>
      </c>
      <c r="I202" s="38">
        <v>90</v>
      </c>
      <c r="J202" s="38">
        <v>90</v>
      </c>
      <c r="K202">
        <v>15.18566</v>
      </c>
      <c r="L202">
        <v>15.18566</v>
      </c>
    </row>
    <row r="203" spans="1:12" x14ac:dyDescent="0.25">
      <c r="A203" s="37" t="s">
        <v>332</v>
      </c>
      <c r="B203" s="42" t="s">
        <v>217</v>
      </c>
      <c r="C203" s="40" t="s">
        <v>218</v>
      </c>
      <c r="D203" s="40" t="s">
        <v>179</v>
      </c>
      <c r="E203" s="40" t="s">
        <v>452</v>
      </c>
      <c r="F203" s="38">
        <v>1</v>
      </c>
      <c r="G203" s="39">
        <v>484.19</v>
      </c>
      <c r="H203" s="39">
        <v>484.19</v>
      </c>
      <c r="I203" s="38">
        <v>30</v>
      </c>
      <c r="J203" s="38">
        <v>30</v>
      </c>
      <c r="K203">
        <v>15.3118</v>
      </c>
      <c r="L203">
        <v>15.3118</v>
      </c>
    </row>
    <row r="204" spans="1:12" x14ac:dyDescent="0.25">
      <c r="A204" s="37" t="s">
        <v>335</v>
      </c>
      <c r="B204" s="42" t="s">
        <v>221</v>
      </c>
      <c r="C204" s="40" t="s">
        <v>222</v>
      </c>
      <c r="D204" s="40" t="s">
        <v>179</v>
      </c>
      <c r="E204" s="40" t="s">
        <v>174</v>
      </c>
      <c r="F204" s="38">
        <v>38</v>
      </c>
      <c r="G204" s="39">
        <v>35496.22</v>
      </c>
      <c r="H204" s="39">
        <v>31783.18</v>
      </c>
      <c r="I204" s="38">
        <v>1125</v>
      </c>
      <c r="J204" s="38">
        <v>2520</v>
      </c>
      <c r="K204">
        <v>17.939430000000002</v>
      </c>
      <c r="L204">
        <v>17.939430000000002</v>
      </c>
    </row>
    <row r="205" spans="1:12" x14ac:dyDescent="0.25">
      <c r="A205" s="37" t="s">
        <v>334</v>
      </c>
      <c r="B205" s="42" t="s">
        <v>221</v>
      </c>
      <c r="C205" s="40" t="s">
        <v>222</v>
      </c>
      <c r="D205" s="40" t="s">
        <v>179</v>
      </c>
      <c r="E205" s="40" t="s">
        <v>445</v>
      </c>
      <c r="F205" s="38">
        <v>177</v>
      </c>
      <c r="G205" s="39">
        <v>214259.83</v>
      </c>
      <c r="H205" s="39">
        <v>162840.5</v>
      </c>
      <c r="I205" s="38">
        <v>5835</v>
      </c>
      <c r="J205" s="38">
        <v>12450</v>
      </c>
      <c r="K205">
        <v>17.920480000000001</v>
      </c>
      <c r="L205">
        <v>17.920480000000001</v>
      </c>
    </row>
    <row r="206" spans="1:12" x14ac:dyDescent="0.25">
      <c r="F206" s="1">
        <f>SUM(F2:F205)</f>
        <v>49247</v>
      </c>
      <c r="H206" s="2">
        <f>SUM(H2:H205)</f>
        <v>1616565.3399999996</v>
      </c>
    </row>
    <row r="209" spans="6:8" x14ac:dyDescent="0.25">
      <c r="F209" s="1"/>
      <c r="H209" s="10"/>
    </row>
    <row r="210" spans="6:8" x14ac:dyDescent="0.25">
      <c r="F210" s="1"/>
      <c r="H210" s="10"/>
    </row>
    <row r="211" spans="6:8" x14ac:dyDescent="0.25">
      <c r="F211" s="1"/>
      <c r="H211" s="10"/>
    </row>
    <row r="212" spans="6:8" x14ac:dyDescent="0.25">
      <c r="F212" s="1"/>
      <c r="H212" s="10"/>
    </row>
    <row r="213" spans="6:8" x14ac:dyDescent="0.25">
      <c r="F213" s="36"/>
      <c r="H213" s="36"/>
    </row>
  </sheetData>
  <sortState xmlns:xlrd2="http://schemas.microsoft.com/office/spreadsheetml/2017/richdata2" ref="A2:L206">
    <sortCondition ref="B2:B206"/>
    <sortCondition ref="D2:D206"/>
    <sortCondition ref="E2:E206"/>
  </sortState>
  <pageMargins left="0.7" right="0.7" top="0.75" bottom="0.75" header="0.3" footer="0.3"/>
  <pageSetup scale="43"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865F4-0940-48B5-A140-E4E9686F46E4}">
  <dimension ref="A1:I90"/>
  <sheetViews>
    <sheetView zoomScaleNormal="100" workbookViewId="0">
      <selection sqref="A1:I90"/>
    </sheetView>
  </sheetViews>
  <sheetFormatPr defaultRowHeight="15" x14ac:dyDescent="0.25"/>
  <cols>
    <col min="1" max="1" width="16.7109375" customWidth="1"/>
    <col min="2" max="2" width="22.140625" customWidth="1"/>
    <col min="3" max="3" width="25.28515625" bestFit="1" customWidth="1"/>
    <col min="4" max="5" width="25.28515625" customWidth="1"/>
    <col min="6" max="6" width="15.85546875" customWidth="1"/>
    <col min="7" max="7" width="17.42578125" customWidth="1"/>
    <col min="8" max="8" width="12.5703125" customWidth="1"/>
    <col min="9" max="9" width="16.7109375" customWidth="1"/>
  </cols>
  <sheetData>
    <row r="1" spans="1:9" s="17" customFormat="1" ht="27.95" customHeight="1" x14ac:dyDescent="0.25">
      <c r="A1" s="82" t="s">
        <v>157</v>
      </c>
      <c r="B1" s="82" t="s">
        <v>190</v>
      </c>
      <c r="C1" s="82" t="s">
        <v>158</v>
      </c>
      <c r="D1" s="82" t="s">
        <v>185</v>
      </c>
      <c r="E1" s="82" t="s">
        <v>186</v>
      </c>
      <c r="F1" s="82" t="s">
        <v>159</v>
      </c>
      <c r="G1" s="82" t="s">
        <v>160</v>
      </c>
      <c r="H1" s="82" t="s">
        <v>161</v>
      </c>
      <c r="I1" s="83" t="s">
        <v>162</v>
      </c>
    </row>
    <row r="2" spans="1:9" x14ac:dyDescent="0.25">
      <c r="A2" s="51" t="s">
        <v>465</v>
      </c>
      <c r="B2" s="51" t="s">
        <v>213</v>
      </c>
      <c r="C2" s="54" t="s">
        <v>447</v>
      </c>
      <c r="D2" s="54" t="s">
        <v>170</v>
      </c>
      <c r="E2" s="54" t="s">
        <v>167</v>
      </c>
      <c r="F2" s="52">
        <v>4</v>
      </c>
      <c r="G2" s="53">
        <v>75</v>
      </c>
      <c r="H2" s="53">
        <v>27.47</v>
      </c>
      <c r="I2" s="52">
        <v>150</v>
      </c>
    </row>
    <row r="3" spans="1:9" x14ac:dyDescent="0.25">
      <c r="A3" s="51" t="s">
        <v>268</v>
      </c>
      <c r="B3" s="51" t="s">
        <v>213</v>
      </c>
      <c r="C3" s="54" t="s">
        <v>447</v>
      </c>
      <c r="D3" s="54" t="s">
        <v>170</v>
      </c>
      <c r="E3" s="54" t="s">
        <v>167</v>
      </c>
      <c r="F3" s="52">
        <v>2</v>
      </c>
      <c r="G3" s="53">
        <v>84.6</v>
      </c>
      <c r="H3" s="53">
        <v>17.8</v>
      </c>
      <c r="I3" s="52">
        <v>2</v>
      </c>
    </row>
    <row r="4" spans="1:9" x14ac:dyDescent="0.25">
      <c r="A4" s="51" t="s">
        <v>284</v>
      </c>
      <c r="B4" s="51" t="s">
        <v>213</v>
      </c>
      <c r="C4" s="54" t="s">
        <v>447</v>
      </c>
      <c r="D4" s="54" t="s">
        <v>170</v>
      </c>
      <c r="E4" s="54" t="s">
        <v>167</v>
      </c>
      <c r="F4" s="52">
        <v>1</v>
      </c>
      <c r="G4" s="53">
        <v>258.95</v>
      </c>
      <c r="H4" s="53">
        <v>60.33</v>
      </c>
      <c r="I4" s="52">
        <v>120</v>
      </c>
    </row>
    <row r="5" spans="1:9" x14ac:dyDescent="0.25">
      <c r="A5" s="51" t="s">
        <v>467</v>
      </c>
      <c r="B5" s="51" t="s">
        <v>213</v>
      </c>
      <c r="C5" s="54" t="s">
        <v>447</v>
      </c>
      <c r="D5" s="54" t="s">
        <v>170</v>
      </c>
      <c r="E5" s="54" t="s">
        <v>167</v>
      </c>
      <c r="F5" s="52">
        <v>44</v>
      </c>
      <c r="G5" s="53">
        <v>3124</v>
      </c>
      <c r="H5" s="53">
        <v>384.65</v>
      </c>
      <c r="I5" s="52">
        <v>4000</v>
      </c>
    </row>
    <row r="6" spans="1:9" x14ac:dyDescent="0.25">
      <c r="A6" s="51" t="s">
        <v>299</v>
      </c>
      <c r="B6" s="51" t="s">
        <v>213</v>
      </c>
      <c r="C6" s="54" t="s">
        <v>447</v>
      </c>
      <c r="D6" s="54" t="s">
        <v>170</v>
      </c>
      <c r="E6" s="54" t="s">
        <v>167</v>
      </c>
      <c r="F6" s="52">
        <v>2</v>
      </c>
      <c r="G6" s="53">
        <v>390</v>
      </c>
      <c r="H6" s="53">
        <v>0</v>
      </c>
      <c r="I6" s="52">
        <v>120</v>
      </c>
    </row>
    <row r="7" spans="1:9" x14ac:dyDescent="0.25">
      <c r="A7" s="51" t="s">
        <v>304</v>
      </c>
      <c r="B7" s="51" t="s">
        <v>213</v>
      </c>
      <c r="C7" s="54" t="s">
        <v>447</v>
      </c>
      <c r="D7" s="54" t="s">
        <v>170</v>
      </c>
      <c r="E7" s="54" t="s">
        <v>167</v>
      </c>
      <c r="F7" s="52">
        <v>2</v>
      </c>
      <c r="G7" s="53">
        <v>23.46</v>
      </c>
      <c r="H7" s="53">
        <v>23.46</v>
      </c>
      <c r="I7" s="52">
        <v>270</v>
      </c>
    </row>
    <row r="8" spans="1:9" x14ac:dyDescent="0.25">
      <c r="A8" s="51" t="s">
        <v>309</v>
      </c>
      <c r="B8" s="51" t="s">
        <v>213</v>
      </c>
      <c r="C8" s="54" t="s">
        <v>447</v>
      </c>
      <c r="D8" s="54" t="s">
        <v>170</v>
      </c>
      <c r="E8" s="54" t="s">
        <v>167</v>
      </c>
      <c r="F8" s="52">
        <v>1</v>
      </c>
      <c r="G8" s="53">
        <v>9.9700000000000006</v>
      </c>
      <c r="H8" s="53">
        <v>9.9700000000000006</v>
      </c>
      <c r="I8" s="52">
        <v>60</v>
      </c>
    </row>
    <row r="9" spans="1:9" x14ac:dyDescent="0.25">
      <c r="A9" s="51" t="s">
        <v>311</v>
      </c>
      <c r="B9" s="51" t="s">
        <v>213</v>
      </c>
      <c r="C9" s="54" t="s">
        <v>447</v>
      </c>
      <c r="D9" s="54" t="s">
        <v>170</v>
      </c>
      <c r="E9" s="54" t="s">
        <v>167</v>
      </c>
      <c r="F9" s="52">
        <v>1</v>
      </c>
      <c r="G9" s="53">
        <v>8.86</v>
      </c>
      <c r="H9" s="53">
        <v>0</v>
      </c>
      <c r="I9" s="52">
        <v>0</v>
      </c>
    </row>
    <row r="10" spans="1:9" x14ac:dyDescent="0.25">
      <c r="A10" s="51" t="s">
        <v>322</v>
      </c>
      <c r="B10" s="51" t="s">
        <v>213</v>
      </c>
      <c r="C10" s="54" t="s">
        <v>447</v>
      </c>
      <c r="D10" s="54" t="s">
        <v>170</v>
      </c>
      <c r="E10" s="54" t="s">
        <v>167</v>
      </c>
      <c r="F10" s="52">
        <v>247</v>
      </c>
      <c r="G10" s="53">
        <v>46016.91</v>
      </c>
      <c r="H10" s="53">
        <v>1028.25</v>
      </c>
      <c r="I10" s="52">
        <v>9099</v>
      </c>
    </row>
    <row r="11" spans="1:9" x14ac:dyDescent="0.25">
      <c r="A11" s="51" t="s">
        <v>470</v>
      </c>
      <c r="B11" s="51" t="s">
        <v>213</v>
      </c>
      <c r="C11" s="54" t="s">
        <v>447</v>
      </c>
      <c r="D11" s="54" t="s">
        <v>170</v>
      </c>
      <c r="E11" s="54" t="s">
        <v>167</v>
      </c>
      <c r="F11" s="52">
        <v>904</v>
      </c>
      <c r="G11" s="53">
        <v>26824</v>
      </c>
      <c r="H11" s="53">
        <v>4776.4799999999996</v>
      </c>
      <c r="I11" s="52">
        <v>53497</v>
      </c>
    </row>
    <row r="12" spans="1:9" x14ac:dyDescent="0.25">
      <c r="A12" s="51" t="s">
        <v>473</v>
      </c>
      <c r="B12" s="51" t="s">
        <v>213</v>
      </c>
      <c r="C12" s="54" t="s">
        <v>447</v>
      </c>
      <c r="D12" s="54" t="s">
        <v>170</v>
      </c>
      <c r="E12" s="54" t="s">
        <v>167</v>
      </c>
      <c r="F12" s="52">
        <v>1</v>
      </c>
      <c r="G12" s="53">
        <v>9.4600000000000009</v>
      </c>
      <c r="H12" s="53">
        <v>0</v>
      </c>
      <c r="I12" s="52">
        <v>0</v>
      </c>
    </row>
    <row r="13" spans="1:9" x14ac:dyDescent="0.25">
      <c r="A13" s="51" t="s">
        <v>478</v>
      </c>
      <c r="B13" s="51" t="s">
        <v>213</v>
      </c>
      <c r="C13" s="54" t="s">
        <v>447</v>
      </c>
      <c r="D13" s="54" t="s">
        <v>170</v>
      </c>
      <c r="E13" s="54" t="s">
        <v>167</v>
      </c>
      <c r="F13" s="52">
        <v>1</v>
      </c>
      <c r="G13" s="53">
        <v>43.78</v>
      </c>
      <c r="H13" s="53">
        <v>40.43</v>
      </c>
      <c r="I13" s="52">
        <v>60</v>
      </c>
    </row>
    <row r="14" spans="1:9" x14ac:dyDescent="0.25">
      <c r="A14" s="51" t="s">
        <v>479</v>
      </c>
      <c r="B14" s="51" t="s">
        <v>213</v>
      </c>
      <c r="C14" s="54" t="s">
        <v>447</v>
      </c>
      <c r="D14" s="54" t="s">
        <v>170</v>
      </c>
      <c r="E14" s="54" t="s">
        <v>167</v>
      </c>
      <c r="F14" s="52">
        <v>1</v>
      </c>
      <c r="G14" s="53">
        <v>25</v>
      </c>
      <c r="H14" s="53">
        <v>7.75</v>
      </c>
      <c r="I14" s="52">
        <v>30</v>
      </c>
    </row>
    <row r="15" spans="1:9" x14ac:dyDescent="0.25">
      <c r="A15" s="51" t="s">
        <v>349</v>
      </c>
      <c r="B15" s="51" t="s">
        <v>213</v>
      </c>
      <c r="C15" s="54" t="s">
        <v>447</v>
      </c>
      <c r="D15" s="54" t="s">
        <v>170</v>
      </c>
      <c r="E15" s="54" t="s">
        <v>167</v>
      </c>
      <c r="F15" s="52">
        <v>13</v>
      </c>
      <c r="G15" s="53">
        <v>499.82</v>
      </c>
      <c r="H15" s="53">
        <v>126.68</v>
      </c>
      <c r="I15" s="52">
        <v>875</v>
      </c>
    </row>
    <row r="16" spans="1:9" x14ac:dyDescent="0.25">
      <c r="A16" s="51" t="s">
        <v>350</v>
      </c>
      <c r="B16" s="51" t="s">
        <v>213</v>
      </c>
      <c r="C16" s="54" t="s">
        <v>447</v>
      </c>
      <c r="D16" s="54" t="s">
        <v>170</v>
      </c>
      <c r="E16" s="54" t="s">
        <v>167</v>
      </c>
      <c r="F16" s="52">
        <v>9</v>
      </c>
      <c r="G16" s="53">
        <v>1726.41</v>
      </c>
      <c r="H16" s="53">
        <v>0</v>
      </c>
      <c r="I16" s="52">
        <v>722</v>
      </c>
    </row>
    <row r="17" spans="1:9" x14ac:dyDescent="0.25">
      <c r="A17" s="51" t="s">
        <v>357</v>
      </c>
      <c r="B17" s="51" t="s">
        <v>213</v>
      </c>
      <c r="C17" s="54" t="s">
        <v>447</v>
      </c>
      <c r="D17" s="54" t="s">
        <v>170</v>
      </c>
      <c r="E17" s="54" t="s">
        <v>167</v>
      </c>
      <c r="F17" s="52">
        <v>12</v>
      </c>
      <c r="G17" s="53">
        <v>156.22</v>
      </c>
      <c r="H17" s="53">
        <v>107.26</v>
      </c>
      <c r="I17" s="52">
        <v>1100</v>
      </c>
    </row>
    <row r="18" spans="1:9" x14ac:dyDescent="0.25">
      <c r="A18" s="51" t="s">
        <v>358</v>
      </c>
      <c r="B18" s="51" t="s">
        <v>213</v>
      </c>
      <c r="C18" s="54" t="s">
        <v>447</v>
      </c>
      <c r="D18" s="54" t="s">
        <v>170</v>
      </c>
      <c r="E18" s="54" t="s">
        <v>167</v>
      </c>
      <c r="F18" s="52">
        <v>1</v>
      </c>
      <c r="G18" s="53">
        <v>12.7</v>
      </c>
      <c r="H18" s="53">
        <v>12.7</v>
      </c>
      <c r="I18" s="52">
        <v>120</v>
      </c>
    </row>
    <row r="19" spans="1:9" x14ac:dyDescent="0.25">
      <c r="A19" s="51" t="s">
        <v>359</v>
      </c>
      <c r="B19" s="51" t="s">
        <v>213</v>
      </c>
      <c r="C19" s="54" t="s">
        <v>447</v>
      </c>
      <c r="D19" s="54" t="s">
        <v>170</v>
      </c>
      <c r="E19" s="54" t="s">
        <v>167</v>
      </c>
      <c r="F19" s="52">
        <v>10</v>
      </c>
      <c r="G19" s="53">
        <v>99.28</v>
      </c>
      <c r="H19" s="53">
        <v>79.33</v>
      </c>
      <c r="I19" s="52">
        <v>590</v>
      </c>
    </row>
    <row r="20" spans="1:9" x14ac:dyDescent="0.25">
      <c r="A20" s="51" t="s">
        <v>370</v>
      </c>
      <c r="B20" s="51" t="s">
        <v>213</v>
      </c>
      <c r="C20" s="54" t="s">
        <v>447</v>
      </c>
      <c r="D20" s="54" t="s">
        <v>170</v>
      </c>
      <c r="E20" s="54" t="s">
        <v>167</v>
      </c>
      <c r="F20" s="52">
        <v>5</v>
      </c>
      <c r="G20" s="53">
        <v>93.42</v>
      </c>
      <c r="H20" s="53">
        <v>25.32</v>
      </c>
      <c r="I20" s="52">
        <v>120</v>
      </c>
    </row>
    <row r="21" spans="1:9" x14ac:dyDescent="0.25">
      <c r="A21" s="51" t="s">
        <v>371</v>
      </c>
      <c r="B21" s="51" t="s">
        <v>213</v>
      </c>
      <c r="C21" s="54" t="s">
        <v>447</v>
      </c>
      <c r="D21" s="54" t="s">
        <v>170</v>
      </c>
      <c r="E21" s="54" t="s">
        <v>167</v>
      </c>
      <c r="F21" s="52">
        <v>3</v>
      </c>
      <c r="G21" s="53">
        <v>116.4</v>
      </c>
      <c r="H21" s="53">
        <v>10.28</v>
      </c>
      <c r="I21" s="52">
        <v>120</v>
      </c>
    </row>
    <row r="22" spans="1:9" x14ac:dyDescent="0.25">
      <c r="A22" s="51" t="s">
        <v>393</v>
      </c>
      <c r="B22" s="51" t="s">
        <v>213</v>
      </c>
      <c r="C22" s="54" t="s">
        <v>447</v>
      </c>
      <c r="D22" s="54" t="s">
        <v>170</v>
      </c>
      <c r="E22" s="54" t="s">
        <v>167</v>
      </c>
      <c r="F22" s="52">
        <v>1</v>
      </c>
      <c r="G22" s="53">
        <v>71</v>
      </c>
      <c r="H22" s="53">
        <v>0</v>
      </c>
      <c r="I22" s="52">
        <v>100</v>
      </c>
    </row>
    <row r="23" spans="1:9" x14ac:dyDescent="0.25">
      <c r="A23" s="51" t="s">
        <v>394</v>
      </c>
      <c r="B23" s="51" t="s">
        <v>213</v>
      </c>
      <c r="C23" s="54" t="s">
        <v>447</v>
      </c>
      <c r="D23" s="54" t="s">
        <v>170</v>
      </c>
      <c r="E23" s="54" t="s">
        <v>167</v>
      </c>
      <c r="F23" s="52">
        <v>7</v>
      </c>
      <c r="G23" s="53">
        <v>1812.67</v>
      </c>
      <c r="H23" s="53">
        <v>0</v>
      </c>
      <c r="I23" s="52">
        <v>840</v>
      </c>
    </row>
    <row r="24" spans="1:9" x14ac:dyDescent="0.25">
      <c r="A24" s="51" t="s">
        <v>419</v>
      </c>
      <c r="B24" s="51" t="s">
        <v>213</v>
      </c>
      <c r="C24" s="54" t="s">
        <v>447</v>
      </c>
      <c r="D24" s="54" t="s">
        <v>170</v>
      </c>
      <c r="E24" s="54" t="s">
        <v>167</v>
      </c>
      <c r="F24" s="52">
        <v>1</v>
      </c>
      <c r="G24" s="53">
        <v>43.78</v>
      </c>
      <c r="H24" s="53">
        <v>0</v>
      </c>
      <c r="I24" s="52">
        <v>60</v>
      </c>
    </row>
    <row r="25" spans="1:9" x14ac:dyDescent="0.25">
      <c r="A25" s="51" t="s">
        <v>429</v>
      </c>
      <c r="B25" s="51" t="s">
        <v>213</v>
      </c>
      <c r="C25" s="54" t="s">
        <v>447</v>
      </c>
      <c r="D25" s="54" t="s">
        <v>170</v>
      </c>
      <c r="E25" s="54" t="s">
        <v>167</v>
      </c>
      <c r="F25" s="52">
        <v>24</v>
      </c>
      <c r="G25" s="53">
        <v>5416.18</v>
      </c>
      <c r="H25" s="53">
        <v>6.9</v>
      </c>
      <c r="I25" s="52">
        <v>1740</v>
      </c>
    </row>
    <row r="26" spans="1:9" x14ac:dyDescent="0.25">
      <c r="A26" s="51" t="s">
        <v>430</v>
      </c>
      <c r="B26" s="51" t="s">
        <v>213</v>
      </c>
      <c r="C26" s="54" t="s">
        <v>447</v>
      </c>
      <c r="D26" s="54" t="s">
        <v>170</v>
      </c>
      <c r="E26" s="54" t="s">
        <v>167</v>
      </c>
      <c r="F26" s="52">
        <v>1</v>
      </c>
      <c r="G26" s="53">
        <v>61.66</v>
      </c>
      <c r="H26" s="53">
        <v>45.9</v>
      </c>
      <c r="I26" s="52">
        <v>90</v>
      </c>
    </row>
    <row r="27" spans="1:9" x14ac:dyDescent="0.25">
      <c r="A27" s="51" t="s">
        <v>462</v>
      </c>
      <c r="B27" s="51" t="s">
        <v>213</v>
      </c>
      <c r="C27" s="54" t="s">
        <v>447</v>
      </c>
      <c r="D27" s="54" t="s">
        <v>170</v>
      </c>
      <c r="E27" s="54" t="s">
        <v>174</v>
      </c>
      <c r="F27" s="52">
        <v>1</v>
      </c>
      <c r="G27" s="53">
        <v>130.76</v>
      </c>
      <c r="H27" s="53">
        <v>0</v>
      </c>
      <c r="I27" s="52">
        <v>45</v>
      </c>
    </row>
    <row r="28" spans="1:9" x14ac:dyDescent="0.25">
      <c r="A28" s="51" t="s">
        <v>463</v>
      </c>
      <c r="B28" s="51" t="s">
        <v>213</v>
      </c>
      <c r="C28" s="54" t="s">
        <v>447</v>
      </c>
      <c r="D28" s="54" t="s">
        <v>170</v>
      </c>
      <c r="E28" s="54" t="s">
        <v>174</v>
      </c>
      <c r="F28" s="52">
        <v>1</v>
      </c>
      <c r="G28" s="53">
        <v>24.6</v>
      </c>
      <c r="H28" s="53">
        <v>8.7200000000000006</v>
      </c>
      <c r="I28" s="52">
        <v>20</v>
      </c>
    </row>
    <row r="29" spans="1:9" x14ac:dyDescent="0.25">
      <c r="A29" s="51" t="s">
        <v>248</v>
      </c>
      <c r="B29" s="51" t="s">
        <v>213</v>
      </c>
      <c r="C29" s="54" t="s">
        <v>447</v>
      </c>
      <c r="D29" s="54" t="s">
        <v>170</v>
      </c>
      <c r="E29" s="54" t="s">
        <v>174</v>
      </c>
      <c r="F29" s="52">
        <v>90</v>
      </c>
      <c r="G29" s="53">
        <v>7101.95</v>
      </c>
      <c r="H29" s="53">
        <v>3933.63</v>
      </c>
      <c r="I29" s="52">
        <v>5014</v>
      </c>
    </row>
    <row r="30" spans="1:9" x14ac:dyDescent="0.25">
      <c r="A30" s="51" t="s">
        <v>259</v>
      </c>
      <c r="B30" s="51" t="s">
        <v>213</v>
      </c>
      <c r="C30" s="54" t="s">
        <v>447</v>
      </c>
      <c r="D30" s="54" t="s">
        <v>170</v>
      </c>
      <c r="E30" s="54" t="s">
        <v>174</v>
      </c>
      <c r="F30" s="52">
        <v>7</v>
      </c>
      <c r="G30" s="53">
        <v>1989.79</v>
      </c>
      <c r="H30" s="53">
        <v>253.74</v>
      </c>
      <c r="I30" s="52">
        <v>480</v>
      </c>
    </row>
    <row r="31" spans="1:9" x14ac:dyDescent="0.25">
      <c r="A31" s="51" t="s">
        <v>271</v>
      </c>
      <c r="B31" s="51" t="s">
        <v>213</v>
      </c>
      <c r="C31" s="54" t="s">
        <v>447</v>
      </c>
      <c r="D31" s="54" t="s">
        <v>170</v>
      </c>
      <c r="E31" s="54" t="s">
        <v>174</v>
      </c>
      <c r="F31" s="52">
        <v>11</v>
      </c>
      <c r="G31" s="53">
        <v>707.36</v>
      </c>
      <c r="H31" s="53">
        <v>129.65</v>
      </c>
      <c r="I31" s="52">
        <v>305</v>
      </c>
    </row>
    <row r="32" spans="1:9" x14ac:dyDescent="0.25">
      <c r="A32" s="51" t="s">
        <v>277</v>
      </c>
      <c r="B32" s="51" t="s">
        <v>213</v>
      </c>
      <c r="C32" s="54" t="s">
        <v>447</v>
      </c>
      <c r="D32" s="54" t="s">
        <v>170</v>
      </c>
      <c r="E32" s="54" t="s">
        <v>174</v>
      </c>
      <c r="F32" s="52">
        <v>1</v>
      </c>
      <c r="G32" s="53">
        <v>55.16</v>
      </c>
      <c r="H32" s="53">
        <v>0</v>
      </c>
      <c r="I32" s="52">
        <v>1</v>
      </c>
    </row>
    <row r="33" spans="1:9" x14ac:dyDescent="0.25">
      <c r="A33" s="51" t="s">
        <v>286</v>
      </c>
      <c r="B33" s="51" t="s">
        <v>213</v>
      </c>
      <c r="C33" s="54" t="s">
        <v>447</v>
      </c>
      <c r="D33" s="54" t="s">
        <v>170</v>
      </c>
      <c r="E33" s="54" t="s">
        <v>174</v>
      </c>
      <c r="F33" s="52">
        <v>4</v>
      </c>
      <c r="G33" s="53">
        <v>608.74</v>
      </c>
      <c r="H33" s="53">
        <v>231.84</v>
      </c>
      <c r="I33" s="52">
        <v>272</v>
      </c>
    </row>
    <row r="34" spans="1:9" x14ac:dyDescent="0.25">
      <c r="A34" s="51" t="s">
        <v>294</v>
      </c>
      <c r="B34" s="51" t="s">
        <v>213</v>
      </c>
      <c r="C34" s="54" t="s">
        <v>447</v>
      </c>
      <c r="D34" s="54" t="s">
        <v>170</v>
      </c>
      <c r="E34" s="54" t="s">
        <v>174</v>
      </c>
      <c r="F34" s="52">
        <v>70</v>
      </c>
      <c r="G34" s="53">
        <v>6113.4</v>
      </c>
      <c r="H34" s="53">
        <v>452.66</v>
      </c>
      <c r="I34" s="52">
        <v>2732</v>
      </c>
    </row>
    <row r="35" spans="1:9" x14ac:dyDescent="0.25">
      <c r="A35" s="51" t="s">
        <v>306</v>
      </c>
      <c r="B35" s="51" t="s">
        <v>213</v>
      </c>
      <c r="C35" s="54" t="s">
        <v>447</v>
      </c>
      <c r="D35" s="54" t="s">
        <v>170</v>
      </c>
      <c r="E35" s="54" t="s">
        <v>174</v>
      </c>
      <c r="F35" s="52">
        <v>4</v>
      </c>
      <c r="G35" s="53">
        <v>350.92</v>
      </c>
      <c r="H35" s="53">
        <v>69.89</v>
      </c>
      <c r="I35" s="52">
        <v>832</v>
      </c>
    </row>
    <row r="36" spans="1:9" x14ac:dyDescent="0.25">
      <c r="A36" s="51" t="s">
        <v>314</v>
      </c>
      <c r="B36" s="51" t="s">
        <v>213</v>
      </c>
      <c r="C36" s="54" t="s">
        <v>447</v>
      </c>
      <c r="D36" s="54" t="s">
        <v>170</v>
      </c>
      <c r="E36" s="54" t="s">
        <v>174</v>
      </c>
      <c r="F36" s="52">
        <v>4</v>
      </c>
      <c r="G36" s="53">
        <v>46.58</v>
      </c>
      <c r="H36" s="53">
        <v>33.72</v>
      </c>
      <c r="I36" s="52">
        <v>114</v>
      </c>
    </row>
    <row r="37" spans="1:9" x14ac:dyDescent="0.25">
      <c r="A37" s="51" t="s">
        <v>323</v>
      </c>
      <c r="B37" s="51" t="s">
        <v>213</v>
      </c>
      <c r="C37" s="54" t="s">
        <v>447</v>
      </c>
      <c r="D37" s="54" t="s">
        <v>170</v>
      </c>
      <c r="E37" s="54" t="s">
        <v>174</v>
      </c>
      <c r="F37" s="52">
        <v>30</v>
      </c>
      <c r="G37" s="53">
        <v>867.83</v>
      </c>
      <c r="H37" s="53">
        <v>326.91000000000003</v>
      </c>
      <c r="I37" s="52">
        <v>2763</v>
      </c>
    </row>
    <row r="38" spans="1:9" x14ac:dyDescent="0.25">
      <c r="A38" s="51" t="s">
        <v>324</v>
      </c>
      <c r="B38" s="51" t="s">
        <v>213</v>
      </c>
      <c r="C38" s="54" t="s">
        <v>447</v>
      </c>
      <c r="D38" s="54" t="s">
        <v>170</v>
      </c>
      <c r="E38" s="54" t="s">
        <v>174</v>
      </c>
      <c r="F38" s="52">
        <v>8</v>
      </c>
      <c r="G38" s="53">
        <v>519.5</v>
      </c>
      <c r="H38" s="53">
        <v>200.31</v>
      </c>
      <c r="I38" s="52">
        <v>212</v>
      </c>
    </row>
    <row r="39" spans="1:9" x14ac:dyDescent="0.25">
      <c r="A39" s="51" t="s">
        <v>325</v>
      </c>
      <c r="B39" s="51" t="s">
        <v>213</v>
      </c>
      <c r="C39" s="54" t="s">
        <v>447</v>
      </c>
      <c r="D39" s="54" t="s">
        <v>170</v>
      </c>
      <c r="E39" s="54" t="s">
        <v>174</v>
      </c>
      <c r="F39" s="52">
        <v>112</v>
      </c>
      <c r="G39" s="53">
        <v>16972.52</v>
      </c>
      <c r="H39" s="53">
        <v>1531.95</v>
      </c>
      <c r="I39" s="52">
        <v>4142</v>
      </c>
    </row>
    <row r="40" spans="1:9" x14ac:dyDescent="0.25">
      <c r="A40" s="51" t="s">
        <v>471</v>
      </c>
      <c r="B40" s="51" t="s">
        <v>213</v>
      </c>
      <c r="C40" s="54" t="s">
        <v>447</v>
      </c>
      <c r="D40" s="54" t="s">
        <v>170</v>
      </c>
      <c r="E40" s="54" t="s">
        <v>174</v>
      </c>
      <c r="F40" s="52">
        <v>15</v>
      </c>
      <c r="G40" s="53">
        <v>345.18</v>
      </c>
      <c r="H40" s="53">
        <v>104.53</v>
      </c>
      <c r="I40" s="52">
        <v>781</v>
      </c>
    </row>
    <row r="41" spans="1:9" x14ac:dyDescent="0.25">
      <c r="A41" s="51" t="s">
        <v>472</v>
      </c>
      <c r="B41" s="51" t="s">
        <v>213</v>
      </c>
      <c r="C41" s="54" t="s">
        <v>447</v>
      </c>
      <c r="D41" s="54" t="s">
        <v>170</v>
      </c>
      <c r="E41" s="54" t="s">
        <v>174</v>
      </c>
      <c r="F41" s="52">
        <v>2</v>
      </c>
      <c r="G41" s="53">
        <v>599.32000000000005</v>
      </c>
      <c r="H41" s="53">
        <v>0</v>
      </c>
      <c r="I41" s="52">
        <v>91</v>
      </c>
    </row>
    <row r="42" spans="1:9" x14ac:dyDescent="0.25">
      <c r="A42" s="51" t="s">
        <v>474</v>
      </c>
      <c r="B42" s="51" t="s">
        <v>213</v>
      </c>
      <c r="C42" s="54" t="s">
        <v>447</v>
      </c>
      <c r="D42" s="54" t="s">
        <v>170</v>
      </c>
      <c r="E42" s="54" t="s">
        <v>174</v>
      </c>
      <c r="F42" s="52">
        <v>40</v>
      </c>
      <c r="G42" s="53">
        <v>644.75</v>
      </c>
      <c r="H42" s="53">
        <v>445.23</v>
      </c>
      <c r="I42" s="52">
        <v>3600</v>
      </c>
    </row>
    <row r="43" spans="1:9" x14ac:dyDescent="0.25">
      <c r="A43" s="51" t="s">
        <v>477</v>
      </c>
      <c r="B43" s="51" t="s">
        <v>213</v>
      </c>
      <c r="C43" s="54" t="s">
        <v>447</v>
      </c>
      <c r="D43" s="54" t="s">
        <v>170</v>
      </c>
      <c r="E43" s="54" t="s">
        <v>174</v>
      </c>
      <c r="F43" s="52">
        <v>1</v>
      </c>
      <c r="G43" s="53">
        <v>93.75</v>
      </c>
      <c r="H43" s="53">
        <v>0</v>
      </c>
      <c r="I43" s="52">
        <v>0</v>
      </c>
    </row>
    <row r="44" spans="1:9" x14ac:dyDescent="0.25">
      <c r="A44" s="51" t="s">
        <v>338</v>
      </c>
      <c r="B44" s="51" t="s">
        <v>213</v>
      </c>
      <c r="C44" s="54" t="s">
        <v>447</v>
      </c>
      <c r="D44" s="54" t="s">
        <v>170</v>
      </c>
      <c r="E44" s="54" t="s">
        <v>174</v>
      </c>
      <c r="F44" s="52">
        <v>1</v>
      </c>
      <c r="G44" s="53">
        <v>142.85</v>
      </c>
      <c r="H44" s="53">
        <v>0</v>
      </c>
      <c r="I44" s="52">
        <v>90</v>
      </c>
    </row>
    <row r="45" spans="1:9" x14ac:dyDescent="0.25">
      <c r="A45" s="51" t="s">
        <v>342</v>
      </c>
      <c r="B45" s="51" t="s">
        <v>213</v>
      </c>
      <c r="C45" s="54" t="s">
        <v>447</v>
      </c>
      <c r="D45" s="54" t="s">
        <v>170</v>
      </c>
      <c r="E45" s="54" t="s">
        <v>174</v>
      </c>
      <c r="F45" s="52">
        <v>6</v>
      </c>
      <c r="G45" s="53">
        <v>849.5</v>
      </c>
      <c r="H45" s="53">
        <v>345.12</v>
      </c>
      <c r="I45" s="52">
        <v>390</v>
      </c>
    </row>
    <row r="46" spans="1:9" x14ac:dyDescent="0.25">
      <c r="A46" s="51" t="s">
        <v>351</v>
      </c>
      <c r="B46" s="51" t="s">
        <v>213</v>
      </c>
      <c r="C46" s="54" t="s">
        <v>447</v>
      </c>
      <c r="D46" s="54" t="s">
        <v>170</v>
      </c>
      <c r="E46" s="54" t="s">
        <v>174</v>
      </c>
      <c r="F46" s="52">
        <v>7</v>
      </c>
      <c r="G46" s="53">
        <v>266.75</v>
      </c>
      <c r="H46" s="53">
        <v>60</v>
      </c>
      <c r="I46" s="52">
        <v>181</v>
      </c>
    </row>
    <row r="47" spans="1:9" x14ac:dyDescent="0.25">
      <c r="A47" s="51" t="s">
        <v>352</v>
      </c>
      <c r="B47" s="51" t="s">
        <v>213</v>
      </c>
      <c r="C47" s="54" t="s">
        <v>447</v>
      </c>
      <c r="D47" s="54" t="s">
        <v>170</v>
      </c>
      <c r="E47" s="54" t="s">
        <v>174</v>
      </c>
      <c r="F47" s="52">
        <v>29</v>
      </c>
      <c r="G47" s="53">
        <v>2143.84</v>
      </c>
      <c r="H47" s="53">
        <v>294.11</v>
      </c>
      <c r="I47" s="52">
        <v>1575</v>
      </c>
    </row>
    <row r="48" spans="1:9" x14ac:dyDescent="0.25">
      <c r="A48" s="51" t="s">
        <v>353</v>
      </c>
      <c r="B48" s="51" t="s">
        <v>213</v>
      </c>
      <c r="C48" s="54" t="s">
        <v>447</v>
      </c>
      <c r="D48" s="54" t="s">
        <v>170</v>
      </c>
      <c r="E48" s="54" t="s">
        <v>174</v>
      </c>
      <c r="F48" s="52">
        <v>899</v>
      </c>
      <c r="G48" s="53">
        <v>30590.79</v>
      </c>
      <c r="H48" s="53">
        <v>7863.16</v>
      </c>
      <c r="I48" s="52">
        <v>55378</v>
      </c>
    </row>
    <row r="49" spans="1:9" x14ac:dyDescent="0.25">
      <c r="A49" s="51" t="s">
        <v>360</v>
      </c>
      <c r="B49" s="51" t="s">
        <v>213</v>
      </c>
      <c r="C49" s="54" t="s">
        <v>447</v>
      </c>
      <c r="D49" s="54" t="s">
        <v>170</v>
      </c>
      <c r="E49" s="54" t="s">
        <v>174</v>
      </c>
      <c r="F49" s="52">
        <v>30</v>
      </c>
      <c r="G49" s="53">
        <v>482.95</v>
      </c>
      <c r="H49" s="53">
        <v>381.51</v>
      </c>
      <c r="I49" s="52">
        <v>2693</v>
      </c>
    </row>
    <row r="50" spans="1:9" x14ac:dyDescent="0.25">
      <c r="A50" s="51" t="s">
        <v>362</v>
      </c>
      <c r="B50" s="51" t="s">
        <v>213</v>
      </c>
      <c r="C50" s="54" t="s">
        <v>447</v>
      </c>
      <c r="D50" s="54" t="s">
        <v>170</v>
      </c>
      <c r="E50" s="54" t="s">
        <v>174</v>
      </c>
      <c r="F50" s="52">
        <v>2</v>
      </c>
      <c r="G50" s="53">
        <v>36.5</v>
      </c>
      <c r="H50" s="53">
        <v>32.840000000000003</v>
      </c>
      <c r="I50" s="52">
        <v>240</v>
      </c>
    </row>
    <row r="51" spans="1:9" x14ac:dyDescent="0.25">
      <c r="A51" s="51" t="s">
        <v>372</v>
      </c>
      <c r="B51" s="51" t="s">
        <v>213</v>
      </c>
      <c r="C51" s="54" t="s">
        <v>447</v>
      </c>
      <c r="D51" s="54" t="s">
        <v>170</v>
      </c>
      <c r="E51" s="54" t="s">
        <v>174</v>
      </c>
      <c r="F51" s="52">
        <v>14</v>
      </c>
      <c r="G51" s="53">
        <v>237.64</v>
      </c>
      <c r="H51" s="53">
        <v>46.84</v>
      </c>
      <c r="I51" s="52">
        <v>690</v>
      </c>
    </row>
    <row r="52" spans="1:9" x14ac:dyDescent="0.25">
      <c r="A52" s="51" t="s">
        <v>373</v>
      </c>
      <c r="B52" s="51" t="s">
        <v>213</v>
      </c>
      <c r="C52" s="54" t="s">
        <v>447</v>
      </c>
      <c r="D52" s="54" t="s">
        <v>170</v>
      </c>
      <c r="E52" s="54" t="s">
        <v>174</v>
      </c>
      <c r="F52" s="52">
        <v>146</v>
      </c>
      <c r="G52" s="53">
        <v>54570.93</v>
      </c>
      <c r="H52" s="53">
        <v>1001.79</v>
      </c>
      <c r="I52" s="52">
        <v>7626</v>
      </c>
    </row>
    <row r="53" spans="1:9" x14ac:dyDescent="0.25">
      <c r="A53" s="51" t="s">
        <v>374</v>
      </c>
      <c r="B53" s="51" t="s">
        <v>213</v>
      </c>
      <c r="C53" s="54" t="s">
        <v>447</v>
      </c>
      <c r="D53" s="54" t="s">
        <v>170</v>
      </c>
      <c r="E53" s="54" t="s">
        <v>174</v>
      </c>
      <c r="F53" s="52">
        <v>121</v>
      </c>
      <c r="G53" s="53">
        <v>10938.41</v>
      </c>
      <c r="H53" s="53">
        <v>386</v>
      </c>
      <c r="I53" s="52">
        <v>2460</v>
      </c>
    </row>
    <row r="54" spans="1:9" x14ac:dyDescent="0.25">
      <c r="A54" s="51" t="s">
        <v>399</v>
      </c>
      <c r="B54" s="51" t="s">
        <v>213</v>
      </c>
      <c r="C54" s="54" t="s">
        <v>447</v>
      </c>
      <c r="D54" s="54" t="s">
        <v>170</v>
      </c>
      <c r="E54" s="54" t="s">
        <v>174</v>
      </c>
      <c r="F54" s="52">
        <v>3</v>
      </c>
      <c r="G54" s="53">
        <v>372.15</v>
      </c>
      <c r="H54" s="53">
        <v>40.25</v>
      </c>
      <c r="I54" s="52">
        <v>210</v>
      </c>
    </row>
    <row r="55" spans="1:9" x14ac:dyDescent="0.25">
      <c r="A55" s="51" t="s">
        <v>420</v>
      </c>
      <c r="B55" s="51" t="s">
        <v>213</v>
      </c>
      <c r="C55" s="54" t="s">
        <v>447</v>
      </c>
      <c r="D55" s="54" t="s">
        <v>170</v>
      </c>
      <c r="E55" s="54" t="s">
        <v>174</v>
      </c>
      <c r="F55" s="52">
        <v>30</v>
      </c>
      <c r="G55" s="53">
        <v>3346.56</v>
      </c>
      <c r="H55" s="53">
        <v>24.06</v>
      </c>
      <c r="I55" s="52">
        <v>780</v>
      </c>
    </row>
    <row r="56" spans="1:9" x14ac:dyDescent="0.25">
      <c r="A56" s="51" t="s">
        <v>432</v>
      </c>
      <c r="B56" s="51" t="s">
        <v>213</v>
      </c>
      <c r="C56" s="54" t="s">
        <v>447</v>
      </c>
      <c r="D56" s="54" t="s">
        <v>170</v>
      </c>
      <c r="E56" s="54" t="s">
        <v>174</v>
      </c>
      <c r="F56" s="52">
        <v>14</v>
      </c>
      <c r="G56" s="53">
        <v>2751.39</v>
      </c>
      <c r="H56" s="53">
        <v>0</v>
      </c>
      <c r="I56" s="52">
        <v>1080</v>
      </c>
    </row>
    <row r="57" spans="1:9" x14ac:dyDescent="0.25">
      <c r="A57" s="51" t="s">
        <v>433</v>
      </c>
      <c r="B57" s="51" t="s">
        <v>213</v>
      </c>
      <c r="C57" s="54" t="s">
        <v>447</v>
      </c>
      <c r="D57" s="54" t="s">
        <v>170</v>
      </c>
      <c r="E57" s="54" t="s">
        <v>174</v>
      </c>
      <c r="F57" s="52">
        <v>1</v>
      </c>
      <c r="G57" s="53">
        <v>5.87</v>
      </c>
      <c r="H57" s="53">
        <v>4.01</v>
      </c>
      <c r="I57" s="52">
        <v>1</v>
      </c>
    </row>
    <row r="58" spans="1:9" x14ac:dyDescent="0.25">
      <c r="A58" s="51" t="s">
        <v>434</v>
      </c>
      <c r="B58" s="51" t="s">
        <v>213</v>
      </c>
      <c r="C58" s="54" t="s">
        <v>447</v>
      </c>
      <c r="D58" s="54" t="s">
        <v>170</v>
      </c>
      <c r="E58" s="54" t="s">
        <v>174</v>
      </c>
      <c r="F58" s="52">
        <v>2</v>
      </c>
      <c r="G58" s="53">
        <v>285.33999999999997</v>
      </c>
      <c r="H58" s="53">
        <v>18.739999999999998</v>
      </c>
      <c r="I58" s="52">
        <v>180</v>
      </c>
    </row>
    <row r="59" spans="1:9" x14ac:dyDescent="0.25">
      <c r="A59" s="51" t="s">
        <v>263</v>
      </c>
      <c r="B59" s="51" t="s">
        <v>213</v>
      </c>
      <c r="C59" s="54" t="s">
        <v>447</v>
      </c>
      <c r="D59" s="54" t="s">
        <v>170</v>
      </c>
      <c r="E59" s="54" t="s">
        <v>446</v>
      </c>
      <c r="F59" s="52">
        <v>4</v>
      </c>
      <c r="G59" s="53">
        <v>1258.6099999999999</v>
      </c>
      <c r="H59" s="53">
        <v>147.08000000000001</v>
      </c>
      <c r="I59" s="52">
        <v>331</v>
      </c>
    </row>
    <row r="60" spans="1:9" x14ac:dyDescent="0.25">
      <c r="A60" s="51" t="s">
        <v>288</v>
      </c>
      <c r="B60" s="51" t="s">
        <v>213</v>
      </c>
      <c r="C60" s="54" t="s">
        <v>447</v>
      </c>
      <c r="D60" s="54" t="s">
        <v>170</v>
      </c>
      <c r="E60" s="54" t="s">
        <v>446</v>
      </c>
      <c r="F60" s="52">
        <v>2</v>
      </c>
      <c r="G60" s="53">
        <v>415.56</v>
      </c>
      <c r="H60" s="53">
        <v>0</v>
      </c>
      <c r="I60" s="52">
        <v>120</v>
      </c>
    </row>
    <row r="61" spans="1:9" x14ac:dyDescent="0.25">
      <c r="A61" s="51" t="s">
        <v>326</v>
      </c>
      <c r="B61" s="51" t="s">
        <v>213</v>
      </c>
      <c r="C61" s="54" t="s">
        <v>447</v>
      </c>
      <c r="D61" s="54" t="s">
        <v>170</v>
      </c>
      <c r="E61" s="54" t="s">
        <v>446</v>
      </c>
      <c r="F61" s="52">
        <v>9</v>
      </c>
      <c r="G61" s="53">
        <v>1476.09</v>
      </c>
      <c r="H61" s="53">
        <v>0</v>
      </c>
      <c r="I61" s="52">
        <v>481</v>
      </c>
    </row>
    <row r="62" spans="1:9" x14ac:dyDescent="0.25">
      <c r="A62" s="51" t="s">
        <v>475</v>
      </c>
      <c r="B62" s="51" t="s">
        <v>213</v>
      </c>
      <c r="C62" s="54" t="s">
        <v>447</v>
      </c>
      <c r="D62" s="54" t="s">
        <v>170</v>
      </c>
      <c r="E62" s="54" t="s">
        <v>446</v>
      </c>
      <c r="F62" s="52">
        <v>1</v>
      </c>
      <c r="G62" s="53">
        <v>16.48</v>
      </c>
      <c r="H62" s="53">
        <v>13.01</v>
      </c>
      <c r="I62" s="52">
        <v>60</v>
      </c>
    </row>
    <row r="63" spans="1:9" x14ac:dyDescent="0.25">
      <c r="A63" s="51" t="s">
        <v>355</v>
      </c>
      <c r="B63" s="51" t="s">
        <v>213</v>
      </c>
      <c r="C63" s="54" t="s">
        <v>447</v>
      </c>
      <c r="D63" s="54" t="s">
        <v>170</v>
      </c>
      <c r="E63" s="54" t="s">
        <v>446</v>
      </c>
      <c r="F63" s="52">
        <v>6</v>
      </c>
      <c r="G63" s="53">
        <v>80.75</v>
      </c>
      <c r="H63" s="53">
        <v>67.180000000000007</v>
      </c>
      <c r="I63" s="52">
        <v>540</v>
      </c>
    </row>
    <row r="64" spans="1:9" x14ac:dyDescent="0.25">
      <c r="A64" s="51" t="s">
        <v>363</v>
      </c>
      <c r="B64" s="51" t="s">
        <v>213</v>
      </c>
      <c r="C64" s="54" t="s">
        <v>447</v>
      </c>
      <c r="D64" s="54" t="s">
        <v>170</v>
      </c>
      <c r="E64" s="54" t="s">
        <v>446</v>
      </c>
      <c r="F64" s="52">
        <v>3</v>
      </c>
      <c r="G64" s="53">
        <v>100.95</v>
      </c>
      <c r="H64" s="53">
        <v>39.65</v>
      </c>
      <c r="I64" s="52">
        <v>361</v>
      </c>
    </row>
    <row r="65" spans="1:9" x14ac:dyDescent="0.25">
      <c r="A65" s="51" t="s">
        <v>436</v>
      </c>
      <c r="B65" s="51" t="s">
        <v>213</v>
      </c>
      <c r="C65" s="54" t="s">
        <v>447</v>
      </c>
      <c r="D65" s="54" t="s">
        <v>170</v>
      </c>
      <c r="E65" s="54" t="s">
        <v>446</v>
      </c>
      <c r="F65" s="52">
        <v>1</v>
      </c>
      <c r="G65" s="53">
        <v>47.25</v>
      </c>
      <c r="H65" s="53">
        <v>47.25</v>
      </c>
      <c r="I65" s="52">
        <v>30</v>
      </c>
    </row>
    <row r="66" spans="1:9" x14ac:dyDescent="0.25">
      <c r="A66" s="51" t="s">
        <v>252</v>
      </c>
      <c r="B66" s="51" t="s">
        <v>213</v>
      </c>
      <c r="C66" s="54" t="s">
        <v>447</v>
      </c>
      <c r="D66" s="54" t="s">
        <v>179</v>
      </c>
      <c r="E66" s="54" t="s">
        <v>445</v>
      </c>
      <c r="F66" s="52">
        <v>1</v>
      </c>
      <c r="G66" s="53">
        <v>228</v>
      </c>
      <c r="H66" s="53">
        <v>0</v>
      </c>
      <c r="I66" s="52">
        <v>90</v>
      </c>
    </row>
    <row r="67" spans="1:9" x14ac:dyDescent="0.25">
      <c r="A67" s="51" t="s">
        <v>264</v>
      </c>
      <c r="B67" s="51" t="s">
        <v>213</v>
      </c>
      <c r="C67" s="54" t="s">
        <v>447</v>
      </c>
      <c r="D67" s="54" t="s">
        <v>179</v>
      </c>
      <c r="E67" s="54" t="s">
        <v>445</v>
      </c>
      <c r="F67" s="52">
        <v>7</v>
      </c>
      <c r="G67" s="53">
        <v>142.01</v>
      </c>
      <c r="H67" s="53">
        <v>142.01</v>
      </c>
      <c r="I67" s="52">
        <v>840</v>
      </c>
    </row>
    <row r="68" spans="1:9" x14ac:dyDescent="0.25">
      <c r="A68" s="51" t="s">
        <v>290</v>
      </c>
      <c r="B68" s="51" t="s">
        <v>213</v>
      </c>
      <c r="C68" s="54" t="s">
        <v>447</v>
      </c>
      <c r="D68" s="54" t="s">
        <v>179</v>
      </c>
      <c r="E68" s="54" t="s">
        <v>445</v>
      </c>
      <c r="F68" s="52">
        <v>1</v>
      </c>
      <c r="G68" s="53">
        <v>318.14</v>
      </c>
      <c r="H68" s="53">
        <v>0</v>
      </c>
      <c r="I68" s="52">
        <v>0</v>
      </c>
    </row>
    <row r="69" spans="1:9" x14ac:dyDescent="0.25">
      <c r="A69" s="51" t="s">
        <v>295</v>
      </c>
      <c r="B69" s="51" t="s">
        <v>213</v>
      </c>
      <c r="C69" s="54" t="s">
        <v>447</v>
      </c>
      <c r="D69" s="54" t="s">
        <v>179</v>
      </c>
      <c r="E69" s="54" t="s">
        <v>445</v>
      </c>
      <c r="F69" s="52">
        <v>1</v>
      </c>
      <c r="G69" s="53">
        <v>46.05</v>
      </c>
      <c r="H69" s="53">
        <v>0</v>
      </c>
      <c r="I69" s="52">
        <v>27</v>
      </c>
    </row>
    <row r="70" spans="1:9" x14ac:dyDescent="0.25">
      <c r="A70" s="51" t="s">
        <v>468</v>
      </c>
      <c r="B70" s="51" t="s">
        <v>213</v>
      </c>
      <c r="C70" s="54" t="s">
        <v>447</v>
      </c>
      <c r="D70" s="54" t="s">
        <v>179</v>
      </c>
      <c r="E70" s="54" t="s">
        <v>445</v>
      </c>
      <c r="F70" s="52">
        <v>4</v>
      </c>
      <c r="G70" s="53">
        <v>901.26</v>
      </c>
      <c r="H70" s="53">
        <v>30.8</v>
      </c>
      <c r="I70" s="52">
        <v>360</v>
      </c>
    </row>
    <row r="71" spans="1:9" x14ac:dyDescent="0.25">
      <c r="A71" s="51" t="s">
        <v>318</v>
      </c>
      <c r="B71" s="51" t="s">
        <v>213</v>
      </c>
      <c r="C71" s="54" t="s">
        <v>447</v>
      </c>
      <c r="D71" s="54" t="s">
        <v>179</v>
      </c>
      <c r="E71" s="54" t="s">
        <v>445</v>
      </c>
      <c r="F71" s="52">
        <v>5</v>
      </c>
      <c r="G71" s="53">
        <v>635.63</v>
      </c>
      <c r="H71" s="53">
        <v>46.33</v>
      </c>
      <c r="I71" s="52">
        <v>211</v>
      </c>
    </row>
    <row r="72" spans="1:9" x14ac:dyDescent="0.25">
      <c r="A72" s="51" t="s">
        <v>476</v>
      </c>
      <c r="B72" s="51" t="s">
        <v>213</v>
      </c>
      <c r="C72" s="54" t="s">
        <v>447</v>
      </c>
      <c r="D72" s="54" t="s">
        <v>179</v>
      </c>
      <c r="E72" s="54" t="s">
        <v>445</v>
      </c>
      <c r="F72" s="52">
        <v>9</v>
      </c>
      <c r="G72" s="53">
        <v>1445.4</v>
      </c>
      <c r="H72" s="53">
        <v>89.41</v>
      </c>
      <c r="I72" s="52">
        <v>541</v>
      </c>
    </row>
    <row r="73" spans="1:9" x14ac:dyDescent="0.25">
      <c r="A73" s="51" t="s">
        <v>366</v>
      </c>
      <c r="B73" s="51" t="s">
        <v>213</v>
      </c>
      <c r="C73" s="54" t="s">
        <v>447</v>
      </c>
      <c r="D73" s="54" t="s">
        <v>179</v>
      </c>
      <c r="E73" s="54" t="s">
        <v>445</v>
      </c>
      <c r="F73" s="52">
        <v>72</v>
      </c>
      <c r="G73" s="53">
        <v>8906.68</v>
      </c>
      <c r="H73" s="53">
        <v>601.83000000000004</v>
      </c>
      <c r="I73" s="52">
        <v>2973</v>
      </c>
    </row>
    <row r="74" spans="1:9" x14ac:dyDescent="0.25">
      <c r="A74" s="51" t="s">
        <v>378</v>
      </c>
      <c r="B74" s="51" t="s">
        <v>213</v>
      </c>
      <c r="C74" s="54" t="s">
        <v>447</v>
      </c>
      <c r="D74" s="54" t="s">
        <v>179</v>
      </c>
      <c r="E74" s="54" t="s">
        <v>445</v>
      </c>
      <c r="F74" s="52">
        <v>12</v>
      </c>
      <c r="G74" s="53">
        <v>441.08</v>
      </c>
      <c r="H74" s="53">
        <v>12.38</v>
      </c>
      <c r="I74" s="52">
        <v>90</v>
      </c>
    </row>
    <row r="75" spans="1:9" x14ac:dyDescent="0.25">
      <c r="A75" s="51" t="s">
        <v>381</v>
      </c>
      <c r="B75" s="51" t="s">
        <v>213</v>
      </c>
      <c r="C75" s="54" t="s">
        <v>447</v>
      </c>
      <c r="D75" s="54" t="s">
        <v>179</v>
      </c>
      <c r="E75" s="54" t="s">
        <v>445</v>
      </c>
      <c r="F75" s="52">
        <v>2</v>
      </c>
      <c r="G75" s="53">
        <v>553.66</v>
      </c>
      <c r="H75" s="53">
        <v>34.35</v>
      </c>
      <c r="I75" s="52">
        <v>2</v>
      </c>
    </row>
    <row r="76" spans="1:9" x14ac:dyDescent="0.25">
      <c r="A76" s="51" t="s">
        <v>389</v>
      </c>
      <c r="B76" s="51" t="s">
        <v>213</v>
      </c>
      <c r="C76" s="54" t="s">
        <v>447</v>
      </c>
      <c r="D76" s="54" t="s">
        <v>179</v>
      </c>
      <c r="E76" s="54" t="s">
        <v>445</v>
      </c>
      <c r="F76" s="52">
        <v>4</v>
      </c>
      <c r="G76" s="53">
        <v>83.18</v>
      </c>
      <c r="H76" s="53">
        <v>32.4</v>
      </c>
      <c r="I76" s="52">
        <v>240</v>
      </c>
    </row>
    <row r="77" spans="1:9" x14ac:dyDescent="0.25">
      <c r="A77" s="51" t="s">
        <v>390</v>
      </c>
      <c r="B77" s="51" t="s">
        <v>213</v>
      </c>
      <c r="C77" s="54" t="s">
        <v>447</v>
      </c>
      <c r="D77" s="54" t="s">
        <v>179</v>
      </c>
      <c r="E77" s="54" t="s">
        <v>445</v>
      </c>
      <c r="F77" s="52">
        <v>536</v>
      </c>
      <c r="G77" s="53">
        <v>12120.71</v>
      </c>
      <c r="H77" s="53">
        <v>6867.42</v>
      </c>
      <c r="I77" s="52">
        <v>32678</v>
      </c>
    </row>
    <row r="78" spans="1:9" x14ac:dyDescent="0.25">
      <c r="A78" s="51" t="s">
        <v>405</v>
      </c>
      <c r="B78" s="51" t="s">
        <v>213</v>
      </c>
      <c r="C78" s="54" t="s">
        <v>447</v>
      </c>
      <c r="D78" s="54" t="s">
        <v>179</v>
      </c>
      <c r="E78" s="54" t="s">
        <v>445</v>
      </c>
      <c r="F78" s="52">
        <v>1</v>
      </c>
      <c r="G78" s="53">
        <v>318.48</v>
      </c>
      <c r="H78" s="53">
        <v>0</v>
      </c>
      <c r="I78" s="52">
        <v>0</v>
      </c>
    </row>
    <row r="79" spans="1:9" x14ac:dyDescent="0.25">
      <c r="A79" s="51" t="s">
        <v>410</v>
      </c>
      <c r="B79" s="51" t="s">
        <v>213</v>
      </c>
      <c r="C79" s="54" t="s">
        <v>447</v>
      </c>
      <c r="D79" s="54" t="s">
        <v>179</v>
      </c>
      <c r="E79" s="54" t="s">
        <v>445</v>
      </c>
      <c r="F79" s="52">
        <v>1</v>
      </c>
      <c r="G79" s="53">
        <v>80.59</v>
      </c>
      <c r="H79" s="53">
        <v>80.59</v>
      </c>
      <c r="I79" s="52">
        <v>45</v>
      </c>
    </row>
    <row r="80" spans="1:9" x14ac:dyDescent="0.25">
      <c r="A80" s="51" t="s">
        <v>416</v>
      </c>
      <c r="B80" s="51" t="s">
        <v>213</v>
      </c>
      <c r="C80" s="54" t="s">
        <v>447</v>
      </c>
      <c r="D80" s="54" t="s">
        <v>179</v>
      </c>
      <c r="E80" s="54" t="s">
        <v>445</v>
      </c>
      <c r="F80" s="52">
        <v>9</v>
      </c>
      <c r="G80" s="53">
        <v>186.21</v>
      </c>
      <c r="H80" s="53">
        <v>103.45</v>
      </c>
      <c r="I80" s="52">
        <v>450</v>
      </c>
    </row>
    <row r="81" spans="1:9" x14ac:dyDescent="0.25">
      <c r="A81" s="51" t="s">
        <v>440</v>
      </c>
      <c r="B81" s="51" t="s">
        <v>213</v>
      </c>
      <c r="C81" s="54" t="s">
        <v>447</v>
      </c>
      <c r="D81" s="54" t="s">
        <v>179</v>
      </c>
      <c r="E81" s="54" t="s">
        <v>445</v>
      </c>
      <c r="F81" s="52">
        <v>3</v>
      </c>
      <c r="G81" s="53">
        <v>70.349999999999994</v>
      </c>
      <c r="H81" s="53">
        <v>0</v>
      </c>
      <c r="I81" s="52">
        <v>0</v>
      </c>
    </row>
    <row r="82" spans="1:9" x14ac:dyDescent="0.25">
      <c r="A82" s="51" t="s">
        <v>464</v>
      </c>
      <c r="B82" s="51" t="s">
        <v>213</v>
      </c>
      <c r="C82" s="54" t="s">
        <v>447</v>
      </c>
      <c r="D82" s="54" t="s">
        <v>179</v>
      </c>
      <c r="E82" s="54" t="s">
        <v>444</v>
      </c>
      <c r="F82" s="52">
        <v>13</v>
      </c>
      <c r="G82" s="53">
        <v>3057.47</v>
      </c>
      <c r="H82" s="53">
        <v>2368.9299999999998</v>
      </c>
      <c r="I82" s="52">
        <v>902</v>
      </c>
    </row>
    <row r="83" spans="1:9" x14ac:dyDescent="0.25">
      <c r="A83" s="51" t="s">
        <v>466</v>
      </c>
      <c r="B83" s="51" t="s">
        <v>213</v>
      </c>
      <c r="C83" s="54" t="s">
        <v>447</v>
      </c>
      <c r="D83" s="54" t="s">
        <v>179</v>
      </c>
      <c r="E83" s="54" t="s">
        <v>444</v>
      </c>
      <c r="F83" s="52">
        <v>3</v>
      </c>
      <c r="G83" s="53">
        <v>1137.3900000000001</v>
      </c>
      <c r="H83" s="53">
        <v>15.68</v>
      </c>
      <c r="I83" s="52">
        <v>60</v>
      </c>
    </row>
    <row r="84" spans="1:9" x14ac:dyDescent="0.25">
      <c r="A84" s="51" t="s">
        <v>292</v>
      </c>
      <c r="B84" s="51" t="s">
        <v>213</v>
      </c>
      <c r="C84" s="54" t="s">
        <v>447</v>
      </c>
      <c r="D84" s="54" t="s">
        <v>179</v>
      </c>
      <c r="E84" s="54" t="s">
        <v>444</v>
      </c>
      <c r="F84" s="52">
        <v>7</v>
      </c>
      <c r="G84" s="53">
        <v>2657.7</v>
      </c>
      <c r="H84" s="53">
        <v>62.72</v>
      </c>
      <c r="I84" s="52">
        <v>300</v>
      </c>
    </row>
    <row r="85" spans="1:9" x14ac:dyDescent="0.25">
      <c r="A85" s="51" t="s">
        <v>296</v>
      </c>
      <c r="B85" s="51" t="s">
        <v>213</v>
      </c>
      <c r="C85" s="54" t="s">
        <v>447</v>
      </c>
      <c r="D85" s="54" t="s">
        <v>179</v>
      </c>
      <c r="E85" s="54" t="s">
        <v>444</v>
      </c>
      <c r="F85" s="52">
        <v>2</v>
      </c>
      <c r="G85" s="53">
        <v>1339.4</v>
      </c>
      <c r="H85" s="53">
        <v>52.6</v>
      </c>
      <c r="I85" s="52">
        <v>180</v>
      </c>
    </row>
    <row r="86" spans="1:9" x14ac:dyDescent="0.25">
      <c r="A86" s="51" t="s">
        <v>469</v>
      </c>
      <c r="B86" s="51" t="s">
        <v>213</v>
      </c>
      <c r="C86" s="54" t="s">
        <v>447</v>
      </c>
      <c r="D86" s="54" t="s">
        <v>179</v>
      </c>
      <c r="E86" s="54" t="s">
        <v>444</v>
      </c>
      <c r="F86" s="52">
        <v>1</v>
      </c>
      <c r="G86" s="53">
        <v>38.4</v>
      </c>
      <c r="H86" s="53">
        <v>0</v>
      </c>
      <c r="I86" s="52">
        <v>0</v>
      </c>
    </row>
    <row r="87" spans="1:9" x14ac:dyDescent="0.25">
      <c r="A87" s="51" t="s">
        <v>320</v>
      </c>
      <c r="B87" s="51" t="s">
        <v>213</v>
      </c>
      <c r="C87" s="54" t="s">
        <v>447</v>
      </c>
      <c r="D87" s="54" t="s">
        <v>179</v>
      </c>
      <c r="E87" s="54" t="s">
        <v>444</v>
      </c>
      <c r="F87" s="52">
        <v>5</v>
      </c>
      <c r="G87" s="53">
        <v>1805.22</v>
      </c>
      <c r="H87" s="53">
        <v>57.15</v>
      </c>
      <c r="I87" s="52">
        <v>181</v>
      </c>
    </row>
    <row r="88" spans="1:9" x14ac:dyDescent="0.25">
      <c r="A88" s="51" t="s">
        <v>367</v>
      </c>
      <c r="B88" s="51" t="s">
        <v>213</v>
      </c>
      <c r="C88" s="54" t="s">
        <v>447</v>
      </c>
      <c r="D88" s="54" t="s">
        <v>179</v>
      </c>
      <c r="E88" s="54" t="s">
        <v>444</v>
      </c>
      <c r="F88" s="52">
        <v>2</v>
      </c>
      <c r="G88" s="53">
        <v>376.7</v>
      </c>
      <c r="H88" s="53">
        <v>68.650000000000006</v>
      </c>
      <c r="I88" s="52">
        <v>181</v>
      </c>
    </row>
    <row r="89" spans="1:9" x14ac:dyDescent="0.25">
      <c r="A89" s="51" t="s">
        <v>392</v>
      </c>
      <c r="B89" s="51" t="s">
        <v>213</v>
      </c>
      <c r="C89" s="54" t="s">
        <v>447</v>
      </c>
      <c r="D89" s="54" t="s">
        <v>179</v>
      </c>
      <c r="E89" s="54" t="s">
        <v>444</v>
      </c>
      <c r="F89" s="52">
        <v>7</v>
      </c>
      <c r="G89" s="53">
        <v>1807.69</v>
      </c>
      <c r="H89" s="53">
        <v>157.99</v>
      </c>
      <c r="I89" s="52">
        <v>125</v>
      </c>
    </row>
    <row r="90" spans="1:9" ht="30" x14ac:dyDescent="0.25">
      <c r="A90" s="84" t="s">
        <v>302</v>
      </c>
      <c r="B90" s="85" t="s">
        <v>217</v>
      </c>
      <c r="C90" s="86" t="s">
        <v>453</v>
      </c>
      <c r="D90" s="86" t="s">
        <v>179</v>
      </c>
      <c r="E90" s="84" t="s">
        <v>445</v>
      </c>
      <c r="F90" s="87">
        <v>2</v>
      </c>
      <c r="G90" s="88">
        <v>2306.52</v>
      </c>
      <c r="H90" s="88">
        <v>829.98</v>
      </c>
      <c r="I90" s="87">
        <v>2</v>
      </c>
    </row>
  </sheetData>
  <sortState xmlns:xlrd2="http://schemas.microsoft.com/office/spreadsheetml/2017/richdata2" ref="A2:I90">
    <sortCondition ref="B2:B90"/>
    <sortCondition ref="D2:D90"/>
    <sortCondition ref="E2:E90"/>
    <sortCondition ref="C2:C90"/>
  </sortState>
  <pageMargins left="0.7" right="0.7" top="0.75" bottom="0.75" header="0.3" footer="0.3"/>
  <pageSetup scale="51"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643C-9C34-4DA9-B228-0A3DD107D524}">
  <dimension ref="A1:L9"/>
  <sheetViews>
    <sheetView tabSelected="1" view="pageBreakPreview" zoomScale="60" zoomScaleNormal="52" workbookViewId="0">
      <selection activeCell="A6" sqref="A6:L9"/>
    </sheetView>
  </sheetViews>
  <sheetFormatPr defaultColWidth="30.7109375" defaultRowHeight="15" x14ac:dyDescent="0.25"/>
  <cols>
    <col min="1" max="1" width="23.140625" customWidth="1"/>
    <col min="2" max="2" width="31.5703125" customWidth="1"/>
    <col min="3" max="3" width="30" customWidth="1"/>
    <col min="4" max="4" width="17.5703125" customWidth="1"/>
    <col min="5" max="5" width="13.140625" customWidth="1"/>
    <col min="6" max="6" width="17.28515625" customWidth="1"/>
    <col min="7" max="7" width="43.42578125" customWidth="1"/>
    <col min="8" max="8" width="33.85546875" customWidth="1"/>
    <col min="9" max="9" width="20" customWidth="1"/>
    <col min="10" max="10" width="16.85546875" customWidth="1"/>
    <col min="11" max="11" width="12.7109375" customWidth="1"/>
    <col min="12" max="12" width="16.140625" customWidth="1"/>
  </cols>
  <sheetData>
    <row r="1" spans="1:12" s="13" customFormat="1" ht="30" x14ac:dyDescent="0.25">
      <c r="A1" s="89" t="s">
        <v>190</v>
      </c>
      <c r="B1" s="89" t="s">
        <v>194</v>
      </c>
      <c r="C1" s="89" t="s">
        <v>195</v>
      </c>
      <c r="D1" s="89" t="s">
        <v>196</v>
      </c>
      <c r="E1" s="89" t="s">
        <v>197</v>
      </c>
      <c r="F1" s="89" t="s">
        <v>198</v>
      </c>
      <c r="G1" s="89" t="s">
        <v>199</v>
      </c>
      <c r="H1" s="89" t="s">
        <v>200</v>
      </c>
      <c r="I1" s="89" t="s">
        <v>185</v>
      </c>
      <c r="J1" s="89" t="s">
        <v>186</v>
      </c>
      <c r="K1" s="89" t="s">
        <v>201</v>
      </c>
      <c r="L1" s="89" t="s">
        <v>202</v>
      </c>
    </row>
    <row r="2" spans="1:12" s="3" customFormat="1" ht="105" x14ac:dyDescent="0.25">
      <c r="A2" s="14" t="s">
        <v>187</v>
      </c>
      <c r="B2" s="14" t="s">
        <v>183</v>
      </c>
      <c r="C2" s="14" t="s">
        <v>203</v>
      </c>
      <c r="D2" s="14" t="s">
        <v>204</v>
      </c>
      <c r="E2" s="14" t="s">
        <v>204</v>
      </c>
      <c r="F2" s="15" t="s">
        <v>205</v>
      </c>
      <c r="G2" s="16" t="s">
        <v>206</v>
      </c>
      <c r="H2" s="16" t="s">
        <v>207</v>
      </c>
      <c r="I2" s="16" t="s">
        <v>208</v>
      </c>
      <c r="J2" s="16" t="s">
        <v>209</v>
      </c>
      <c r="K2" s="16" t="s">
        <v>210</v>
      </c>
      <c r="L2" s="16" t="s">
        <v>211</v>
      </c>
    </row>
    <row r="3" spans="1:12" s="3" customFormat="1" ht="45" x14ac:dyDescent="0.25">
      <c r="A3" s="90" t="s">
        <v>191</v>
      </c>
      <c r="B3" s="90" t="s">
        <v>184</v>
      </c>
      <c r="C3" s="90" t="s">
        <v>203</v>
      </c>
      <c r="D3" s="90" t="s">
        <v>211</v>
      </c>
      <c r="E3" s="90" t="s">
        <v>211</v>
      </c>
      <c r="F3" s="91" t="s">
        <v>205</v>
      </c>
      <c r="G3" s="92" t="s">
        <v>212</v>
      </c>
      <c r="H3" s="92" t="s">
        <v>207</v>
      </c>
      <c r="I3" s="92" t="s">
        <v>208</v>
      </c>
      <c r="J3" s="92" t="s">
        <v>209</v>
      </c>
      <c r="K3" s="92" t="s">
        <v>210</v>
      </c>
      <c r="L3" s="92" t="s">
        <v>211</v>
      </c>
    </row>
    <row r="6" spans="1:12" s="13" customFormat="1" ht="30" x14ac:dyDescent="0.25">
      <c r="A6" s="89" t="s">
        <v>190</v>
      </c>
      <c r="B6" s="89" t="s">
        <v>194</v>
      </c>
      <c r="C6" s="89" t="s">
        <v>195</v>
      </c>
      <c r="D6" s="89" t="s">
        <v>196</v>
      </c>
      <c r="E6" s="89" t="s">
        <v>197</v>
      </c>
      <c r="F6" s="89" t="s">
        <v>198</v>
      </c>
      <c r="G6" s="89" t="s">
        <v>199</v>
      </c>
      <c r="H6" s="89" t="s">
        <v>200</v>
      </c>
      <c r="I6" s="89" t="s">
        <v>185</v>
      </c>
      <c r="J6" s="89" t="s">
        <v>186</v>
      </c>
      <c r="K6" s="89" t="s">
        <v>201</v>
      </c>
      <c r="L6" s="89" t="s">
        <v>202</v>
      </c>
    </row>
    <row r="7" spans="1:12" s="17" customFormat="1" ht="135" x14ac:dyDescent="0.25">
      <c r="A7" s="19" t="s">
        <v>213</v>
      </c>
      <c r="B7" s="19" t="s">
        <v>214</v>
      </c>
      <c r="C7" s="19" t="s">
        <v>203</v>
      </c>
      <c r="D7" s="19" t="s">
        <v>211</v>
      </c>
      <c r="E7" s="19" t="s">
        <v>204</v>
      </c>
      <c r="F7" s="19" t="s">
        <v>205</v>
      </c>
      <c r="G7" s="18" t="s">
        <v>215</v>
      </c>
      <c r="H7" s="19" t="s">
        <v>207</v>
      </c>
      <c r="I7" s="19" t="s">
        <v>208</v>
      </c>
      <c r="J7" s="19" t="s">
        <v>209</v>
      </c>
      <c r="K7" s="19" t="s">
        <v>216</v>
      </c>
      <c r="L7" s="18" t="s">
        <v>211</v>
      </c>
    </row>
    <row r="8" spans="1:12" s="17" customFormat="1" ht="60" x14ac:dyDescent="0.25">
      <c r="A8" s="19" t="s">
        <v>217</v>
      </c>
      <c r="B8" s="19" t="s">
        <v>218</v>
      </c>
      <c r="C8" s="19" t="s">
        <v>203</v>
      </c>
      <c r="D8" s="19" t="s">
        <v>211</v>
      </c>
      <c r="E8" s="19" t="s">
        <v>211</v>
      </c>
      <c r="F8" s="19" t="s">
        <v>219</v>
      </c>
      <c r="G8" s="18" t="s">
        <v>220</v>
      </c>
      <c r="H8" s="19" t="s">
        <v>207</v>
      </c>
      <c r="I8" s="19" t="s">
        <v>208</v>
      </c>
      <c r="J8" s="19" t="s">
        <v>209</v>
      </c>
      <c r="K8" s="19" t="s">
        <v>216</v>
      </c>
      <c r="L8" s="18" t="s">
        <v>211</v>
      </c>
    </row>
    <row r="9" spans="1:12" s="17" customFormat="1" ht="75" x14ac:dyDescent="0.25">
      <c r="A9" s="19" t="s">
        <v>221</v>
      </c>
      <c r="B9" s="19" t="s">
        <v>222</v>
      </c>
      <c r="C9" s="19" t="s">
        <v>203</v>
      </c>
      <c r="D9" s="19" t="s">
        <v>211</v>
      </c>
      <c r="E9" s="19" t="s">
        <v>211</v>
      </c>
      <c r="F9" s="19" t="s">
        <v>219</v>
      </c>
      <c r="G9" s="18" t="s">
        <v>223</v>
      </c>
      <c r="H9" s="19" t="s">
        <v>207</v>
      </c>
      <c r="I9" s="19" t="s">
        <v>208</v>
      </c>
      <c r="J9" s="19" t="s">
        <v>209</v>
      </c>
      <c r="K9" s="19" t="s">
        <v>224</v>
      </c>
      <c r="L9" s="18" t="s">
        <v>211</v>
      </c>
    </row>
  </sheetData>
  <pageMargins left="0.7" right="0.7" top="0.75" bottom="0.75" header="0.3" footer="0.3"/>
  <pageSetup scale="32"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Pharm Pregab Totals</vt:lpstr>
      <vt:lpstr>Phys Pregab Totals</vt:lpstr>
      <vt:lpstr>Pharm Gabapentin Totals</vt:lpstr>
      <vt:lpstr>Phys Gabapentin Totals</vt:lpstr>
      <vt:lpstr>Pharm Pregab Detail</vt:lpstr>
      <vt:lpstr>Phys Pregab Detail</vt:lpstr>
      <vt:lpstr>Pharm Gabapentin Detail</vt:lpstr>
      <vt:lpstr>Phys Gabapentin Detail</vt:lpstr>
      <vt:lpstr>MTUS Listings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Gorospe</dc:creator>
  <cp:lastModifiedBy>Silas, Antaeus@DIR</cp:lastModifiedBy>
  <dcterms:created xsi:type="dcterms:W3CDTF">2026-02-28T22:28:17Z</dcterms:created>
  <dcterms:modified xsi:type="dcterms:W3CDTF">2026-03-03T23:47:29Z</dcterms:modified>
</cp:coreProperties>
</file>